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35" windowWidth="20955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70" i="1" l="1"/>
  <c r="J70" i="1"/>
  <c r="I70" i="1"/>
  <c r="H70" i="1"/>
  <c r="G70" i="1"/>
  <c r="L108" i="1"/>
  <c r="J108" i="1"/>
  <c r="I108" i="1"/>
  <c r="H108" i="1"/>
  <c r="G10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J81" i="1" l="1"/>
  <c r="L81" i="1"/>
  <c r="G81" i="1"/>
  <c r="H81" i="1"/>
  <c r="I81" i="1"/>
  <c r="F81" i="1"/>
  <c r="F119" i="1" l="1"/>
  <c r="F196" i="1" s="1"/>
  <c r="I119" i="1"/>
  <c r="I196" i="1" s="1"/>
  <c r="H119" i="1"/>
  <c r="H196" i="1" s="1"/>
  <c r="G119" i="1"/>
  <c r="G196" i="1" s="1"/>
  <c r="L119" i="1"/>
  <c r="L196" i="1" s="1"/>
  <c r="J119" i="1"/>
  <c r="J196" i="1" s="1"/>
</calcChain>
</file>

<file path=xl/sharedStrings.xml><?xml version="1.0" encoding="utf-8"?>
<sst xmlns="http://schemas.openxmlformats.org/spreadsheetml/2006/main" count="306" uniqueCount="120">
  <si>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</si>
  <si>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</si>
  <si>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</si>
  <si>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</si>
  <si>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</si>
  <si>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</si>
  <si>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</si>
  <si>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</si>
  <si>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</si>
  <si>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</si>
  <si>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</si>
  <si>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</si>
  <si>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</si>
  <si>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</si>
  <si>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</si>
  <si>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</si>
  <si>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</si>
  <si>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</si>
  <si>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</si>
  <si>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</si>
  <si>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</si>
  <si>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</si>
  <si>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</si>
  <si>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</si>
  <si>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</si>
  <si>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</si>
  <si>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</si>
  <si>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</si>
  <si>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</si>
  <si>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</si>
  <si>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</si>
  <si>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</si>
  <si>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</si>
  <si>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</si>
  <si>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</si>
  <si>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</si>
  <si>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</si>
  <si>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</si>
  <si>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</si>
  <si>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638/04</t>
  </si>
  <si>
    <t>Котлета из филе цыпленка с соусом молочным</t>
  </si>
  <si>
    <t>75/45</t>
  </si>
  <si>
    <t>499/04</t>
  </si>
  <si>
    <t>Макаронные изделия отварные</t>
  </si>
  <si>
    <t>516/04</t>
  </si>
  <si>
    <t>Компот из кураги</t>
  </si>
  <si>
    <t>Хлеб пшеничный или батон</t>
  </si>
  <si>
    <t>гост</t>
  </si>
  <si>
    <t>Овощи свежие</t>
  </si>
  <si>
    <t xml:space="preserve">12,14/200 </t>
  </si>
  <si>
    <t>Чай с сахаром и лимоном</t>
  </si>
  <si>
    <t>200/15/7</t>
  </si>
  <si>
    <t>686/04</t>
  </si>
  <si>
    <t>Плоды</t>
  </si>
  <si>
    <t>338/2011</t>
  </si>
  <si>
    <t>Кондитерское изделие</t>
  </si>
  <si>
    <t>ГОСТ</t>
  </si>
  <si>
    <t>Котлета с соусом томатным</t>
  </si>
  <si>
    <t>50/40</t>
  </si>
  <si>
    <t>451/04, 587/04</t>
  </si>
  <si>
    <t>Каша рассыпчатая гречневая</t>
  </si>
  <si>
    <t>508/04</t>
  </si>
  <si>
    <t>Чай с сахаром</t>
  </si>
  <si>
    <t>200/15</t>
  </si>
  <si>
    <t>685/04</t>
  </si>
  <si>
    <t>Кисло-молочный продукт</t>
  </si>
  <si>
    <t>ТУ</t>
  </si>
  <si>
    <t>Рис припущенный</t>
  </si>
  <si>
    <t>512/04</t>
  </si>
  <si>
    <t>Напиток из варенья</t>
  </si>
  <si>
    <t>Хлеб гречишный</t>
  </si>
  <si>
    <t>387/2011</t>
  </si>
  <si>
    <t>12,14/2003</t>
  </si>
  <si>
    <t xml:space="preserve">Фрикадельки по-калининградски </t>
  </si>
  <si>
    <t>с соусом сметаным с томатом</t>
  </si>
  <si>
    <t xml:space="preserve">ТТК, </t>
  </si>
  <si>
    <t>553/22</t>
  </si>
  <si>
    <t>Макароны с сыром</t>
  </si>
  <si>
    <t>150/15</t>
  </si>
  <si>
    <t>333/04</t>
  </si>
  <si>
    <t>Напиток чайный ягодный</t>
  </si>
  <si>
    <t>Хлеб пшеничный, или батон</t>
  </si>
  <si>
    <t>Овощи свежие, или консервированные</t>
  </si>
  <si>
    <t>30/30</t>
  </si>
  <si>
    <t>Плоды свежие</t>
  </si>
  <si>
    <t>Пудинг из творога с яблоками</t>
  </si>
  <si>
    <t xml:space="preserve"> с соусом ягодным, или повидлом</t>
  </si>
  <si>
    <t xml:space="preserve">54-4т/202 , </t>
  </si>
  <si>
    <t>616/2004</t>
  </si>
  <si>
    <t>75/25</t>
  </si>
  <si>
    <t xml:space="preserve">Котлета рыбная с морковью </t>
  </si>
  <si>
    <t>с соусом томатным</t>
  </si>
  <si>
    <t>54-5.1р/202</t>
  </si>
  <si>
    <t>587/04</t>
  </si>
  <si>
    <t>Напиток из ягод замороженных</t>
  </si>
  <si>
    <t>631/04</t>
  </si>
  <si>
    <t xml:space="preserve">Овощи свежие </t>
  </si>
  <si>
    <t>ТТК</t>
  </si>
  <si>
    <t>Пюре картофельное</t>
  </si>
  <si>
    <t>520/04</t>
  </si>
  <si>
    <t xml:space="preserve">Плоды свежие </t>
  </si>
  <si>
    <t>и зеленым горошком</t>
  </si>
  <si>
    <t>Омлет с сыром</t>
  </si>
  <si>
    <t>145/5</t>
  </si>
  <si>
    <t xml:space="preserve">340/04, </t>
  </si>
  <si>
    <t>Плов</t>
  </si>
  <si>
    <t>Компот из свежих плодов</t>
  </si>
  <si>
    <t>Хлеб дарницкий</t>
  </si>
  <si>
    <t>Кондитерское или выпечное изделие</t>
  </si>
  <si>
    <t>443/04</t>
  </si>
  <si>
    <t xml:space="preserve">Филе цыпленка рубленное, запеченное с сыром </t>
  </si>
  <si>
    <t>Узвар</t>
  </si>
  <si>
    <t>80/30</t>
  </si>
  <si>
    <t>ТТК,</t>
  </si>
  <si>
    <t xml:space="preserve">Каша вязкая с маслом, </t>
  </si>
  <si>
    <t>вареньем</t>
  </si>
  <si>
    <t>200/10</t>
  </si>
  <si>
    <t>302/04</t>
  </si>
  <si>
    <t>директор школы</t>
  </si>
  <si>
    <t>А.С. Кочешков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</si>
</sst>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right" wrapText="1"/>
      <protection locked="0"/>
    </xf>
    <xf numFmtId="2" fontId="13" fillId="4" borderId="2" xfId="0" applyNumberFormat="1" applyFont="1" applyFill="1" applyBorder="1" applyAlignment="1" applyProtection="1">
      <protection locked="0"/>
    </xf>
    <xf numFmtId="0" fontId="13" fillId="4" borderId="2" xfId="0" applyFont="1" applyFill="1" applyBorder="1" applyAlignment="1" applyProtection="1">
      <protection locked="0"/>
    </xf>
    <xf numFmtId="0" fontId="15" fillId="0" borderId="8" xfId="1" applyNumberFormat="1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right" vertical="center" wrapText="1"/>
      <protection locked="0"/>
    </xf>
    <xf numFmtId="0" fontId="12" fillId="0" borderId="2" xfId="0" applyFon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5" fillId="0" borderId="24" xfId="1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Protection="1">
      <protection locked="0"/>
    </xf>
    <xf numFmtId="0" fontId="15" fillId="0" borderId="24" xfId="1" applyNumberFormat="1" applyFont="1" applyFill="1" applyBorder="1" applyAlignment="1" applyProtection="1">
      <alignment horizontal="center"/>
      <protection locked="0"/>
    </xf>
    <xf numFmtId="0" fontId="15" fillId="5" borderId="24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2" fontId="15" fillId="6" borderId="24" xfId="0" applyNumberFormat="1" applyFont="1" applyFill="1" applyBorder="1" applyAlignment="1" applyProtection="1">
      <alignment horizontal="center"/>
      <protection locked="0"/>
    </xf>
    <xf numFmtId="0" fontId="19" fillId="4" borderId="4" xfId="0" applyFont="1" applyFill="1" applyBorder="1" applyProtection="1">
      <protection locked="0"/>
    </xf>
    <xf numFmtId="2" fontId="19" fillId="4" borderId="4" xfId="0" applyNumberFormat="1" applyFont="1" applyFill="1" applyBorder="1" applyProtection="1"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20" fillId="0" borderId="4" xfId="0" applyFont="1" applyBorder="1" applyProtection="1">
      <protection locked="0"/>
    </xf>
    <xf numFmtId="0" fontId="15" fillId="0" borderId="4" xfId="1" applyNumberFormat="1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2" xfId="0" applyFont="1" applyBorder="1" applyProtection="1">
      <protection locked="0"/>
    </xf>
    <xf numFmtId="0" fontId="20" fillId="0" borderId="2" xfId="0" applyFont="1" applyBorder="1" applyProtection="1">
      <protection locked="0"/>
    </xf>
    <xf numFmtId="0" fontId="15" fillId="5" borderId="2" xfId="0" applyNumberFormat="1" applyFont="1" applyFill="1" applyBorder="1" applyAlignment="1" applyProtection="1">
      <alignment horizontal="center"/>
      <protection locked="0"/>
    </xf>
    <xf numFmtId="0" fontId="21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6" borderId="4" xfId="0" applyFont="1" applyFill="1" applyBorder="1" applyAlignment="1" applyProtection="1">
      <alignment wrapText="1"/>
      <protection locked="0"/>
    </xf>
    <xf numFmtId="1" fontId="15" fillId="6" borderId="4" xfId="0" applyNumberFormat="1" applyFont="1" applyFill="1" applyBorder="1" applyAlignment="1" applyProtection="1">
      <alignment horizontal="center"/>
      <protection locked="0"/>
    </xf>
    <xf numFmtId="2" fontId="15" fillId="6" borderId="2" xfId="0" applyNumberFormat="1" applyFont="1" applyFill="1" applyBorder="1" applyProtection="1">
      <protection locked="0"/>
    </xf>
    <xf numFmtId="2" fontId="15" fillId="6" borderId="17" xfId="0" applyNumberFormat="1" applyFont="1" applyFill="1" applyBorder="1" applyProtection="1">
      <protection locked="0"/>
    </xf>
    <xf numFmtId="1" fontId="21" fillId="6" borderId="2" xfId="0" applyNumberFormat="1" applyFont="1" applyFill="1" applyBorder="1" applyProtection="1">
      <protection locked="0"/>
    </xf>
    <xf numFmtId="0" fontId="15" fillId="6" borderId="4" xfId="0" applyFont="1" applyFill="1" applyBorder="1" applyProtection="1">
      <protection locked="0"/>
    </xf>
    <xf numFmtId="2" fontId="15" fillId="6" borderId="2" xfId="0" applyNumberFormat="1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5" fillId="0" borderId="2" xfId="1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22" fillId="0" borderId="2" xfId="1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Protection="1">
      <protection locked="0"/>
    </xf>
    <xf numFmtId="0" fontId="22" fillId="0" borderId="2" xfId="1" applyNumberFormat="1" applyFont="1" applyBorder="1" applyAlignment="1" applyProtection="1">
      <alignment horizontal="center"/>
      <protection locked="0"/>
    </xf>
    <xf numFmtId="0" fontId="22" fillId="0" borderId="2" xfId="1" applyNumberFormat="1" applyFont="1" applyFill="1" applyBorder="1" applyAlignment="1" applyProtection="1">
      <alignment horizontal="center"/>
      <protection locked="0"/>
    </xf>
    <xf numFmtId="0" fontId="22" fillId="5" borderId="2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4" borderId="4" xfId="0" applyFont="1" applyFill="1" applyBorder="1" applyProtection="1">
      <protection locked="0"/>
    </xf>
    <xf numFmtId="0" fontId="14" fillId="0" borderId="4" xfId="0" applyFont="1" applyBorder="1" applyProtection="1">
      <protection locked="0"/>
    </xf>
    <xf numFmtId="0" fontId="22" fillId="0" borderId="4" xfId="1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2" fillId="0" borderId="6" xfId="1" applyNumberFormat="1" applyFont="1" applyFill="1" applyBorder="1" applyAlignment="1" applyProtection="1">
      <alignment horizontal="center"/>
      <protection locked="0"/>
    </xf>
    <xf numFmtId="0" fontId="13" fillId="0" borderId="3" xfId="0" applyFont="1" applyBorder="1" applyProtection="1"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5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22" fillId="5" borderId="5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4" xfId="0" applyFont="1" applyBorder="1" applyProtection="1">
      <protection locked="0"/>
    </xf>
    <xf numFmtId="0" fontId="23" fillId="2" borderId="15" xfId="0" applyFont="1" applyFill="1" applyBorder="1" applyAlignment="1" applyProtection="1">
      <alignment horizontal="center" vertical="top" wrapText="1"/>
      <protection locked="0"/>
    </xf>
    <xf numFmtId="0" fontId="23" fillId="2" borderId="17" xfId="0" applyFont="1" applyFill="1" applyBorder="1" applyAlignment="1" applyProtection="1">
      <alignment horizontal="center" vertical="top" wrapText="1"/>
      <protection locked="0"/>
    </xf>
    <xf numFmtId="0" fontId="22" fillId="0" borderId="2" xfId="1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wrapText="1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16" fontId="19" fillId="0" borderId="2" xfId="0" applyNumberFormat="1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19" fillId="0" borderId="4" xfId="0" applyFont="1" applyBorder="1" applyProtection="1">
      <protection locked="0"/>
    </xf>
    <xf numFmtId="0" fontId="15" fillId="0" borderId="2" xfId="1" applyNumberFormat="1" applyFont="1" applyFill="1" applyBorder="1" applyAlignment="1" applyProtection="1">
      <alignment horizontal="center"/>
      <protection locked="0"/>
    </xf>
    <xf numFmtId="0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21" fillId="0" borderId="2" xfId="1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F184" sqref="F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4"/>
      <c r="D1" s="135"/>
      <c r="E1" s="135"/>
      <c r="F1" s="12" t="s">
        <v>16</v>
      </c>
      <c r="G1" s="2" t="s">
        <v>17</v>
      </c>
      <c r="H1" s="136" t="s">
        <v>118</v>
      </c>
      <c r="I1" s="136"/>
      <c r="J1" s="136"/>
      <c r="K1" s="136"/>
    </row>
    <row r="2" spans="1:12" ht="18" x14ac:dyDescent="0.2">
      <c r="A2" s="35" t="s">
        <v>6</v>
      </c>
      <c r="C2" s="2"/>
      <c r="G2" s="2" t="s">
        <v>18</v>
      </c>
      <c r="H2" s="136" t="s">
        <v>119</v>
      </c>
      <c r="I2" s="136"/>
      <c r="J2" s="136"/>
      <c r="K2" s="13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11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99" t="s">
        <v>77</v>
      </c>
      <c r="F6" s="105" t="s">
        <v>78</v>
      </c>
      <c r="G6" s="106">
        <v>10</v>
      </c>
      <c r="H6" s="106">
        <v>8</v>
      </c>
      <c r="I6" s="106">
        <v>36</v>
      </c>
      <c r="J6" s="107">
        <v>257</v>
      </c>
      <c r="K6" s="99" t="s">
        <v>79</v>
      </c>
      <c r="L6" s="108">
        <v>24.66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99" t="s">
        <v>80</v>
      </c>
      <c r="F8" s="100">
        <v>200</v>
      </c>
      <c r="G8" s="99">
        <v>1.04</v>
      </c>
      <c r="H8" s="99">
        <v>0.06</v>
      </c>
      <c r="I8" s="99">
        <v>30.16</v>
      </c>
      <c r="J8" s="101">
        <v>46</v>
      </c>
      <c r="K8" s="99" t="s">
        <v>39</v>
      </c>
      <c r="L8" s="102">
        <v>7.03</v>
      </c>
    </row>
    <row r="9" spans="1:12" ht="15" x14ac:dyDescent="0.25">
      <c r="A9" s="23"/>
      <c r="B9" s="15"/>
      <c r="C9" s="11"/>
      <c r="D9" s="7" t="s">
        <v>23</v>
      </c>
      <c r="E9" s="99" t="s">
        <v>81</v>
      </c>
      <c r="F9" s="100">
        <v>30</v>
      </c>
      <c r="G9" s="99">
        <v>1.74</v>
      </c>
      <c r="H9" s="99">
        <v>0.22</v>
      </c>
      <c r="I9" s="99">
        <v>10.63</v>
      </c>
      <c r="J9" s="101">
        <v>70</v>
      </c>
      <c r="K9" s="99" t="s">
        <v>56</v>
      </c>
      <c r="L9" s="110">
        <v>2.0499999999999998</v>
      </c>
    </row>
    <row r="10" spans="1:12" ht="15" x14ac:dyDescent="0.25">
      <c r="A10" s="23"/>
      <c r="B10" s="15"/>
      <c r="C10" s="11"/>
      <c r="D10" s="7" t="s">
        <v>24</v>
      </c>
      <c r="E10" s="93" t="s">
        <v>82</v>
      </c>
      <c r="F10" s="94" t="s">
        <v>83</v>
      </c>
      <c r="G10" s="95">
        <v>0.24</v>
      </c>
      <c r="H10" s="95">
        <v>0.03</v>
      </c>
      <c r="I10" s="95">
        <v>0.78</v>
      </c>
      <c r="J10" s="96">
        <v>11</v>
      </c>
      <c r="K10" s="97" t="s">
        <v>72</v>
      </c>
      <c r="L10" s="98">
        <v>13.64</v>
      </c>
    </row>
    <row r="11" spans="1:12" ht="15.75" thickBot="1" x14ac:dyDescent="0.3">
      <c r="A11" s="23"/>
      <c r="B11" s="15"/>
      <c r="C11" s="11"/>
      <c r="D11" s="6"/>
      <c r="E11" s="111" t="s">
        <v>84</v>
      </c>
      <c r="F11" s="112">
        <v>100</v>
      </c>
      <c r="G11" s="113">
        <v>3</v>
      </c>
      <c r="H11" s="113">
        <v>1</v>
      </c>
      <c r="I11" s="113">
        <v>42</v>
      </c>
      <c r="J11" s="114">
        <v>192</v>
      </c>
      <c r="K11" s="111" t="s">
        <v>54</v>
      </c>
      <c r="L11" s="115">
        <v>32.619999999999997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v>690</v>
      </c>
      <c r="G13" s="19">
        <f t="shared" ref="G13:J13" si="0">SUM(G6:G12)</f>
        <v>16.02</v>
      </c>
      <c r="H13" s="19">
        <f t="shared" si="0"/>
        <v>9.31</v>
      </c>
      <c r="I13" s="19">
        <f t="shared" si="0"/>
        <v>119.57</v>
      </c>
      <c r="J13" s="19">
        <f t="shared" si="0"/>
        <v>576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31" t="s">
        <v>4</v>
      </c>
      <c r="D24" s="132"/>
      <c r="E24" s="31"/>
      <c r="F24" s="32">
        <f>F13+F23</f>
        <v>690</v>
      </c>
      <c r="G24" s="32">
        <f t="shared" ref="G24:J24" si="4">G13+G23</f>
        <v>16.02</v>
      </c>
      <c r="H24" s="32">
        <f t="shared" si="4"/>
        <v>9.31</v>
      </c>
      <c r="I24" s="32">
        <f t="shared" si="4"/>
        <v>119.57</v>
      </c>
      <c r="J24" s="32">
        <f t="shared" si="4"/>
        <v>576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85</v>
      </c>
      <c r="F25" s="73">
        <v>130</v>
      </c>
      <c r="G25" s="71">
        <v>19.850000000000001</v>
      </c>
      <c r="H25" s="72">
        <v>9.36</v>
      </c>
      <c r="I25" s="71">
        <v>13.35</v>
      </c>
      <c r="J25" s="74">
        <v>217</v>
      </c>
      <c r="K25" s="69" t="s">
        <v>87</v>
      </c>
      <c r="L25" s="75">
        <v>49.25</v>
      </c>
    </row>
    <row r="26" spans="1:12" ht="15" x14ac:dyDescent="0.25">
      <c r="A26" s="14"/>
      <c r="B26" s="15"/>
      <c r="C26" s="11"/>
      <c r="D26" s="6"/>
      <c r="E26" s="39" t="s">
        <v>86</v>
      </c>
      <c r="F26" s="40">
        <v>30</v>
      </c>
      <c r="G26" s="40">
        <v>1.4999999999999999E-2</v>
      </c>
      <c r="H26" s="40">
        <v>6.0000000000000001E-3</v>
      </c>
      <c r="I26" s="40">
        <v>3.8</v>
      </c>
      <c r="J26" s="40">
        <v>15</v>
      </c>
      <c r="K26" s="41" t="s">
        <v>88</v>
      </c>
      <c r="L26" s="40"/>
    </row>
    <row r="27" spans="1:12" ht="15" x14ac:dyDescent="0.25">
      <c r="A27" s="14"/>
      <c r="B27" s="15"/>
      <c r="C27" s="11"/>
      <c r="D27" s="7" t="s">
        <v>22</v>
      </c>
      <c r="E27" s="76" t="s">
        <v>50</v>
      </c>
      <c r="F27" s="77" t="s">
        <v>51</v>
      </c>
      <c r="G27" s="78">
        <v>0.26</v>
      </c>
      <c r="H27" s="78">
        <v>0.05</v>
      </c>
      <c r="I27" s="78">
        <v>15.22</v>
      </c>
      <c r="J27" s="79">
        <v>59</v>
      </c>
      <c r="K27" s="76" t="s">
        <v>52</v>
      </c>
      <c r="L27" s="80">
        <v>5.67</v>
      </c>
    </row>
    <row r="28" spans="1:12" ht="15" x14ac:dyDescent="0.25">
      <c r="A28" s="14"/>
      <c r="B28" s="15"/>
      <c r="C28" s="11"/>
      <c r="D28" s="7" t="s">
        <v>23</v>
      </c>
      <c r="E28" s="62" t="s">
        <v>46</v>
      </c>
      <c r="F28" s="63">
        <v>20</v>
      </c>
      <c r="G28" s="78">
        <v>1.58</v>
      </c>
      <c r="H28" s="78">
        <v>0.2</v>
      </c>
      <c r="I28" s="78">
        <v>9.66</v>
      </c>
      <c r="J28" s="79">
        <v>47</v>
      </c>
      <c r="K28" s="62" t="s">
        <v>47</v>
      </c>
      <c r="L28" s="65">
        <v>1.37</v>
      </c>
    </row>
    <row r="29" spans="1:12" ht="15" x14ac:dyDescent="0.25">
      <c r="A29" s="14"/>
      <c r="B29" s="15"/>
      <c r="C29" s="11"/>
      <c r="D29" s="7" t="s">
        <v>24</v>
      </c>
      <c r="E29" s="62" t="s">
        <v>53</v>
      </c>
      <c r="F29" s="63">
        <v>100</v>
      </c>
      <c r="G29" s="64">
        <v>0.43</v>
      </c>
      <c r="H29" s="64">
        <v>0.17</v>
      </c>
      <c r="I29" s="64">
        <v>14.6</v>
      </c>
      <c r="J29" s="81">
        <v>68</v>
      </c>
      <c r="K29" s="62" t="s">
        <v>54</v>
      </c>
      <c r="L29" s="82">
        <v>15</v>
      </c>
    </row>
    <row r="30" spans="1:12" ht="15" x14ac:dyDescent="0.25">
      <c r="A30" s="14"/>
      <c r="B30" s="15"/>
      <c r="C30" s="11"/>
      <c r="D30" s="6"/>
      <c r="E30" s="83" t="s">
        <v>55</v>
      </c>
      <c r="F30" s="84">
        <v>20</v>
      </c>
      <c r="G30" s="85">
        <v>1.62</v>
      </c>
      <c r="H30" s="85">
        <v>2.2599999999999998</v>
      </c>
      <c r="I30" s="86">
        <v>2.16</v>
      </c>
      <c r="J30" s="87">
        <v>80</v>
      </c>
      <c r="K30" s="88" t="s">
        <v>56</v>
      </c>
      <c r="L30" s="89">
        <v>8.7100000000000009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v>527</v>
      </c>
      <c r="G32" s="19">
        <f>SUM(G25:G31)</f>
        <v>23.755000000000006</v>
      </c>
      <c r="H32" s="19">
        <f>SUM(H25:H31)</f>
        <v>12.045999999999999</v>
      </c>
      <c r="I32" s="19">
        <f>SUM(I25:I31)</f>
        <v>58.790000000000006</v>
      </c>
      <c r="J32" s="19">
        <f>SUM(J25:J31)</f>
        <v>486</v>
      </c>
      <c r="K32" s="25"/>
      <c r="L32" s="19">
        <f>SUM(L25:L31)</f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31" t="s">
        <v>4</v>
      </c>
      <c r="D43" s="132"/>
      <c r="E43" s="31"/>
      <c r="F43" s="32">
        <f>F32+F42</f>
        <v>527</v>
      </c>
      <c r="G43" s="32">
        <f t="shared" ref="G43" si="10">G32+G42</f>
        <v>23.755000000000006</v>
      </c>
      <c r="H43" s="32">
        <f t="shared" ref="H43" si="11">H32+H42</f>
        <v>12.045999999999999</v>
      </c>
      <c r="I43" s="32">
        <f t="shared" ref="I43" si="12">I32+I42</f>
        <v>58.790000000000006</v>
      </c>
      <c r="J43" s="32">
        <f t="shared" ref="J43:L43" si="13">J32+J42</f>
        <v>486</v>
      </c>
      <c r="K43" s="32"/>
      <c r="L43" s="32">
        <f t="shared" si="13"/>
        <v>80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62" t="s">
        <v>57</v>
      </c>
      <c r="F44" s="73" t="s">
        <v>58</v>
      </c>
      <c r="G44" s="71">
        <v>7</v>
      </c>
      <c r="H44" s="72">
        <v>18.420000000000002</v>
      </c>
      <c r="I44" s="71">
        <v>9.8800000000000008</v>
      </c>
      <c r="J44" s="74">
        <v>231</v>
      </c>
      <c r="K44" s="62" t="s">
        <v>59</v>
      </c>
      <c r="L44" s="75">
        <v>22.72</v>
      </c>
    </row>
    <row r="45" spans="1:12" ht="15" x14ac:dyDescent="0.25">
      <c r="A45" s="23"/>
      <c r="B45" s="15"/>
      <c r="C45" s="11"/>
      <c r="D45" s="6"/>
      <c r="E45" s="90" t="s">
        <v>60</v>
      </c>
      <c r="F45" s="91">
        <v>150</v>
      </c>
      <c r="G45" s="78">
        <v>4.0999999999999996</v>
      </c>
      <c r="H45" s="78">
        <v>10.8</v>
      </c>
      <c r="I45" s="78">
        <v>39.840000000000003</v>
      </c>
      <c r="J45" s="79">
        <v>232</v>
      </c>
      <c r="K45" s="90" t="s">
        <v>61</v>
      </c>
      <c r="L45" s="92">
        <v>22.24</v>
      </c>
    </row>
    <row r="46" spans="1:12" ht="15" x14ac:dyDescent="0.25">
      <c r="A46" s="23"/>
      <c r="B46" s="15"/>
      <c r="C46" s="11"/>
      <c r="D46" s="7" t="s">
        <v>22</v>
      </c>
      <c r="E46" s="76" t="s">
        <v>62</v>
      </c>
      <c r="F46" s="77" t="s">
        <v>63</v>
      </c>
      <c r="G46" s="78">
        <v>0.2</v>
      </c>
      <c r="H46" s="78">
        <v>0.05</v>
      </c>
      <c r="I46" s="78">
        <v>15.01</v>
      </c>
      <c r="J46" s="79">
        <v>57</v>
      </c>
      <c r="K46" s="76" t="s">
        <v>64</v>
      </c>
      <c r="L46" s="80">
        <v>3.42</v>
      </c>
    </row>
    <row r="47" spans="1:12" ht="15" x14ac:dyDescent="0.25">
      <c r="A47" s="23"/>
      <c r="B47" s="15"/>
      <c r="C47" s="11"/>
      <c r="D47" s="7" t="s">
        <v>23</v>
      </c>
      <c r="E47" s="62" t="s">
        <v>46</v>
      </c>
      <c r="F47" s="63">
        <v>20</v>
      </c>
      <c r="G47" s="78">
        <v>1.58</v>
      </c>
      <c r="H47" s="78">
        <v>0.2</v>
      </c>
      <c r="I47" s="78">
        <v>9.66</v>
      </c>
      <c r="J47" s="79">
        <v>47</v>
      </c>
      <c r="K47" s="62" t="s">
        <v>47</v>
      </c>
      <c r="L47" s="65">
        <v>1.37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62" t="s">
        <v>65</v>
      </c>
      <c r="F49" s="63">
        <v>200</v>
      </c>
      <c r="G49" s="64">
        <v>5.6</v>
      </c>
      <c r="H49" s="64">
        <v>6.4</v>
      </c>
      <c r="I49" s="64">
        <v>19.399999999999999</v>
      </c>
      <c r="J49" s="81">
        <v>158</v>
      </c>
      <c r="K49" s="62" t="s">
        <v>66</v>
      </c>
      <c r="L49" s="82">
        <v>30.25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v>660</v>
      </c>
      <c r="G51" s="19">
        <f t="shared" ref="G51" si="14">SUM(G44:G50)</f>
        <v>18.479999999999997</v>
      </c>
      <c r="H51" s="19">
        <f t="shared" ref="H51" si="15">SUM(H44:H50)</f>
        <v>35.870000000000005</v>
      </c>
      <c r="I51" s="19">
        <f t="shared" ref="I51" si="16">SUM(I44:I50)</f>
        <v>93.789999999999992</v>
      </c>
      <c r="J51" s="19">
        <f t="shared" ref="J51:L51" si="17">SUM(J44:J50)</f>
        <v>725</v>
      </c>
      <c r="K51" s="25"/>
      <c r="L51" s="19">
        <f t="shared" si="17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1" t="s">
        <v>4</v>
      </c>
      <c r="D62" s="132"/>
      <c r="E62" s="31"/>
      <c r="F62" s="32">
        <f>F51+F61</f>
        <v>660</v>
      </c>
      <c r="G62" s="32">
        <f t="shared" ref="G62" si="22">G51+G61</f>
        <v>18.479999999999997</v>
      </c>
      <c r="H62" s="32">
        <f t="shared" ref="H62" si="23">H51+H61</f>
        <v>35.870000000000005</v>
      </c>
      <c r="I62" s="32">
        <f t="shared" ref="I62" si="24">I51+I61</f>
        <v>93.789999999999992</v>
      </c>
      <c r="J62" s="32">
        <f t="shared" ref="J62:L62" si="25">J51+J61</f>
        <v>725</v>
      </c>
      <c r="K62" s="32"/>
      <c r="L62" s="32">
        <f t="shared" si="25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3" t="s">
        <v>73</v>
      </c>
      <c r="F63" s="94">
        <v>80</v>
      </c>
      <c r="G63" s="95">
        <v>12.63</v>
      </c>
      <c r="H63" s="95">
        <v>8.1999999999999993</v>
      </c>
      <c r="I63" s="95">
        <v>8.3000000000000007</v>
      </c>
      <c r="J63" s="96">
        <v>156</v>
      </c>
      <c r="K63" s="97" t="s">
        <v>75</v>
      </c>
      <c r="L63" s="98">
        <v>40.049999999999997</v>
      </c>
    </row>
    <row r="64" spans="1:12" ht="15" x14ac:dyDescent="0.25">
      <c r="A64" s="23"/>
      <c r="B64" s="15"/>
      <c r="C64" s="11"/>
      <c r="D64" s="6"/>
      <c r="E64" s="109" t="s">
        <v>74</v>
      </c>
      <c r="F64" s="109">
        <v>30</v>
      </c>
      <c r="G64" s="109">
        <v>0.84</v>
      </c>
      <c r="H64" s="109">
        <v>3.24</v>
      </c>
      <c r="I64" s="109">
        <v>2.34</v>
      </c>
      <c r="J64" s="109">
        <v>24</v>
      </c>
      <c r="K64" s="109" t="s">
        <v>76</v>
      </c>
      <c r="L64" s="109"/>
    </row>
    <row r="65" spans="1:12" ht="15" x14ac:dyDescent="0.25">
      <c r="A65" s="23"/>
      <c r="B65" s="15"/>
      <c r="C65" s="11"/>
      <c r="D65" s="7" t="s">
        <v>22</v>
      </c>
      <c r="E65" s="99" t="s">
        <v>67</v>
      </c>
      <c r="F65" s="100">
        <v>150</v>
      </c>
      <c r="G65" s="99">
        <v>3.6</v>
      </c>
      <c r="H65" s="99">
        <v>6</v>
      </c>
      <c r="I65" s="99">
        <v>37</v>
      </c>
      <c r="J65" s="101">
        <v>221</v>
      </c>
      <c r="K65" s="99" t="s">
        <v>68</v>
      </c>
      <c r="L65" s="102">
        <v>17.829999999999998</v>
      </c>
    </row>
    <row r="66" spans="1:12" ht="15" x14ac:dyDescent="0.25">
      <c r="A66" s="23"/>
      <c r="B66" s="15"/>
      <c r="C66" s="11"/>
      <c r="D66" s="7" t="s">
        <v>23</v>
      </c>
      <c r="E66" s="99" t="s">
        <v>69</v>
      </c>
      <c r="F66" s="100">
        <v>200</v>
      </c>
      <c r="G66" s="99">
        <v>0</v>
      </c>
      <c r="H66" s="99">
        <v>0</v>
      </c>
      <c r="I66" s="99">
        <v>28.96</v>
      </c>
      <c r="J66" s="101">
        <v>109</v>
      </c>
      <c r="K66" s="99" t="s">
        <v>71</v>
      </c>
      <c r="L66" s="104">
        <v>12.28</v>
      </c>
    </row>
    <row r="67" spans="1:12" ht="15" x14ac:dyDescent="0.25">
      <c r="A67" s="23"/>
      <c r="B67" s="15"/>
      <c r="C67" s="11"/>
      <c r="D67" s="7" t="s">
        <v>24</v>
      </c>
      <c r="E67" s="99" t="s">
        <v>70</v>
      </c>
      <c r="F67" s="100">
        <v>25</v>
      </c>
      <c r="G67" s="99">
        <v>1.65</v>
      </c>
      <c r="H67" s="99">
        <v>0.28999999999999998</v>
      </c>
      <c r="I67" s="99">
        <v>10.38</v>
      </c>
      <c r="J67" s="101">
        <v>51</v>
      </c>
      <c r="K67" s="99" t="s">
        <v>66</v>
      </c>
      <c r="L67" s="103">
        <v>3.02</v>
      </c>
    </row>
    <row r="68" spans="1:12" ht="15" x14ac:dyDescent="0.25">
      <c r="A68" s="23"/>
      <c r="B68" s="15"/>
      <c r="C68" s="11"/>
      <c r="D68" s="6"/>
      <c r="E68" s="99" t="s">
        <v>48</v>
      </c>
      <c r="F68" s="105">
        <v>30</v>
      </c>
      <c r="G68" s="106">
        <v>0.24</v>
      </c>
      <c r="H68" s="106">
        <v>0.03</v>
      </c>
      <c r="I68" s="106">
        <v>0.78</v>
      </c>
      <c r="J68" s="107">
        <v>4</v>
      </c>
      <c r="K68" s="99" t="s">
        <v>72</v>
      </c>
      <c r="L68" s="108">
        <v>6.82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v>515</v>
      </c>
      <c r="G70" s="19">
        <f>SUM(G63:G68)</f>
        <v>18.959999999999997</v>
      </c>
      <c r="H70" s="19">
        <f>SUM(H63:H68)</f>
        <v>17.759999999999998</v>
      </c>
      <c r="I70" s="19">
        <f>SUM(I63:I68)</f>
        <v>87.759999999999991</v>
      </c>
      <c r="J70" s="19">
        <f>SUM(J63:J68)</f>
        <v>565</v>
      </c>
      <c r="K70" s="25"/>
      <c r="L70" s="19">
        <f>SUM(L63:L68)</f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31" t="s">
        <v>4</v>
      </c>
      <c r="D81" s="132"/>
      <c r="E81" s="31"/>
      <c r="F81" s="32">
        <f>F70+F80</f>
        <v>515</v>
      </c>
      <c r="G81" s="32">
        <f t="shared" ref="G81" si="30">G70+G80</f>
        <v>18.959999999999997</v>
      </c>
      <c r="H81" s="32">
        <f t="shared" ref="H81" si="31">H70+H80</f>
        <v>17.759999999999998</v>
      </c>
      <c r="I81" s="32">
        <f t="shared" ref="I81" si="32">I70+I80</f>
        <v>87.759999999999991</v>
      </c>
      <c r="J81" s="32">
        <f t="shared" ref="J81:L81" si="33">J70+J80</f>
        <v>565</v>
      </c>
      <c r="K81" s="32"/>
      <c r="L81" s="32">
        <f t="shared" si="33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40</v>
      </c>
      <c r="F82" s="49" t="s">
        <v>41</v>
      </c>
      <c r="G82" s="50">
        <v>12.02</v>
      </c>
      <c r="H82" s="51">
        <v>11.78</v>
      </c>
      <c r="I82" s="52">
        <v>12.23</v>
      </c>
      <c r="J82" s="53">
        <v>198</v>
      </c>
      <c r="K82" s="48" t="s">
        <v>42</v>
      </c>
      <c r="L82" s="53">
        <v>43.55</v>
      </c>
    </row>
    <row r="83" spans="1:12" ht="15" x14ac:dyDescent="0.25">
      <c r="A83" s="23"/>
      <c r="B83" s="15"/>
      <c r="C83" s="11"/>
      <c r="D83" s="6"/>
      <c r="E83" s="54" t="s">
        <v>43</v>
      </c>
      <c r="F83" s="55">
        <v>150</v>
      </c>
      <c r="G83" s="56">
        <v>5.0999999999999996</v>
      </c>
      <c r="H83" s="57">
        <v>9.15</v>
      </c>
      <c r="I83" s="57">
        <v>34.200000000000003</v>
      </c>
      <c r="J83" s="58">
        <v>245</v>
      </c>
      <c r="K83" s="54" t="s">
        <v>44</v>
      </c>
      <c r="L83" s="59">
        <v>11.54</v>
      </c>
    </row>
    <row r="84" spans="1:12" ht="15" x14ac:dyDescent="0.25">
      <c r="A84" s="23"/>
      <c r="B84" s="15"/>
      <c r="C84" s="11"/>
      <c r="D84" s="7" t="s">
        <v>22</v>
      </c>
      <c r="E84" s="60" t="s">
        <v>45</v>
      </c>
      <c r="F84" s="61">
        <v>200</v>
      </c>
      <c r="G84" s="64">
        <v>1.04</v>
      </c>
      <c r="H84" s="57">
        <v>0.06</v>
      </c>
      <c r="I84" s="57">
        <v>30.16</v>
      </c>
      <c r="J84" s="58">
        <v>118</v>
      </c>
      <c r="K84" s="60" t="s">
        <v>39</v>
      </c>
      <c r="L84" s="66">
        <v>12.74</v>
      </c>
    </row>
    <row r="85" spans="1:12" ht="15" x14ac:dyDescent="0.25">
      <c r="A85" s="23"/>
      <c r="B85" s="15"/>
      <c r="C85" s="11"/>
      <c r="D85" s="7" t="s">
        <v>23</v>
      </c>
      <c r="E85" s="62" t="s">
        <v>46</v>
      </c>
      <c r="F85" s="63">
        <v>20</v>
      </c>
      <c r="G85" s="64">
        <v>1.74</v>
      </c>
      <c r="H85" s="57">
        <v>0.22</v>
      </c>
      <c r="I85" s="57">
        <v>10.63</v>
      </c>
      <c r="J85" s="58">
        <v>70</v>
      </c>
      <c r="K85" s="62" t="s">
        <v>47</v>
      </c>
      <c r="L85" s="65">
        <v>2.0499999999999998</v>
      </c>
    </row>
    <row r="86" spans="1:12" ht="15" x14ac:dyDescent="0.25">
      <c r="A86" s="23"/>
      <c r="B86" s="15"/>
      <c r="C86" s="11"/>
      <c r="D86" s="7" t="s">
        <v>24</v>
      </c>
      <c r="E86" s="48" t="s">
        <v>48</v>
      </c>
      <c r="F86" s="67">
        <v>100</v>
      </c>
      <c r="G86" s="57">
        <v>3.5999999999999997E-2</v>
      </c>
      <c r="H86" s="57">
        <v>4.4999999999999998E-2</v>
      </c>
      <c r="I86" s="57">
        <v>1.17</v>
      </c>
      <c r="J86" s="68">
        <v>6.3</v>
      </c>
      <c r="K86" s="69" t="s">
        <v>49</v>
      </c>
      <c r="L86" s="70">
        <v>10.119999999999999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v>530</v>
      </c>
      <c r="G89" s="19">
        <f t="shared" ref="G89" si="34">SUM(G82:G88)</f>
        <v>19.935999999999996</v>
      </c>
      <c r="H89" s="19">
        <f t="shared" ref="H89" si="35">SUM(H82:H88)</f>
        <v>21.254999999999999</v>
      </c>
      <c r="I89" s="19">
        <f t="shared" ref="I89" si="36">SUM(I82:I88)</f>
        <v>88.39</v>
      </c>
      <c r="J89" s="19">
        <f t="shared" ref="J89:L89" si="37">SUM(J82:J88)</f>
        <v>637.29999999999995</v>
      </c>
      <c r="K89" s="25"/>
      <c r="L89" s="19">
        <f t="shared" si="37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1" t="s">
        <v>4</v>
      </c>
      <c r="D100" s="132"/>
      <c r="E100" s="31"/>
      <c r="F100" s="32">
        <f>F89+F99</f>
        <v>530</v>
      </c>
      <c r="G100" s="32">
        <f t="shared" ref="G100" si="42">G89+G99</f>
        <v>19.935999999999996</v>
      </c>
      <c r="H100" s="32">
        <f t="shared" ref="H100" si="43">H89+H99</f>
        <v>21.254999999999999</v>
      </c>
      <c r="I100" s="32">
        <f t="shared" ref="I100" si="44">I89+I99</f>
        <v>88.39</v>
      </c>
      <c r="J100" s="32">
        <f t="shared" ref="J100:L100" si="45">J89+J99</f>
        <v>637.29999999999995</v>
      </c>
      <c r="K100" s="32"/>
      <c r="L100" s="32">
        <f t="shared" si="45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9" t="s">
        <v>114</v>
      </c>
      <c r="F101" s="105" t="s">
        <v>116</v>
      </c>
      <c r="G101" s="106">
        <v>6.2</v>
      </c>
      <c r="H101" s="106">
        <v>9.99</v>
      </c>
      <c r="I101" s="106">
        <v>42.82</v>
      </c>
      <c r="J101" s="107">
        <v>275</v>
      </c>
      <c r="K101" s="99" t="s">
        <v>117</v>
      </c>
      <c r="L101" s="108">
        <v>36.71</v>
      </c>
    </row>
    <row r="102" spans="1:12" ht="15" x14ac:dyDescent="0.25">
      <c r="A102" s="23"/>
      <c r="B102" s="15"/>
      <c r="C102" s="11"/>
      <c r="D102" s="6"/>
      <c r="E102" s="109" t="s">
        <v>115</v>
      </c>
      <c r="F102" s="109">
        <v>15</v>
      </c>
      <c r="G102" s="109">
        <v>7.4999999999999997E-2</v>
      </c>
      <c r="H102" s="109">
        <v>0.03</v>
      </c>
      <c r="I102" s="109">
        <v>8</v>
      </c>
      <c r="J102" s="96">
        <v>25</v>
      </c>
      <c r="K102" s="109"/>
      <c r="L102" s="109"/>
    </row>
    <row r="103" spans="1:12" ht="15" x14ac:dyDescent="0.25">
      <c r="A103" s="23"/>
      <c r="B103" s="15"/>
      <c r="C103" s="11"/>
      <c r="D103" s="7" t="s">
        <v>22</v>
      </c>
      <c r="E103" s="93" t="s">
        <v>50</v>
      </c>
      <c r="F103" s="94" t="s">
        <v>51</v>
      </c>
      <c r="G103" s="95">
        <v>0.26</v>
      </c>
      <c r="H103" s="95">
        <v>0.05</v>
      </c>
      <c r="I103" s="95">
        <v>15.22</v>
      </c>
      <c r="J103" s="101">
        <v>59</v>
      </c>
      <c r="K103" s="97" t="s">
        <v>52</v>
      </c>
      <c r="L103" s="98">
        <v>5.67</v>
      </c>
    </row>
    <row r="104" spans="1:12" ht="15" x14ac:dyDescent="0.25">
      <c r="A104" s="23"/>
      <c r="B104" s="15"/>
      <c r="C104" s="11"/>
      <c r="D104" s="7" t="s">
        <v>23</v>
      </c>
      <c r="E104" s="99" t="s">
        <v>81</v>
      </c>
      <c r="F104" s="100">
        <v>20</v>
      </c>
      <c r="G104" s="99">
        <v>1.58</v>
      </c>
      <c r="H104" s="99">
        <v>0.2</v>
      </c>
      <c r="I104" s="99">
        <v>9.66</v>
      </c>
      <c r="J104" s="101">
        <v>47</v>
      </c>
      <c r="K104" s="99" t="s">
        <v>56</v>
      </c>
      <c r="L104" s="110">
        <v>1.37</v>
      </c>
    </row>
    <row r="105" spans="1:12" ht="15" x14ac:dyDescent="0.25">
      <c r="A105" s="23"/>
      <c r="B105" s="15"/>
      <c r="C105" s="11"/>
      <c r="D105" s="7" t="s">
        <v>24</v>
      </c>
      <c r="E105" s="109"/>
      <c r="F105" s="109"/>
      <c r="G105" s="109"/>
      <c r="H105" s="109"/>
      <c r="I105" s="109"/>
      <c r="J105" s="109"/>
      <c r="K105" s="109"/>
      <c r="L105" s="109"/>
    </row>
    <row r="106" spans="1:12" ht="15" x14ac:dyDescent="0.25">
      <c r="A106" s="23"/>
      <c r="B106" s="15"/>
      <c r="C106" s="11"/>
      <c r="D106" s="6"/>
      <c r="E106" s="99" t="s">
        <v>65</v>
      </c>
      <c r="F106" s="100">
        <v>200</v>
      </c>
      <c r="G106" s="99">
        <v>5.6</v>
      </c>
      <c r="H106" s="99">
        <v>6.4</v>
      </c>
      <c r="I106" s="99">
        <v>19.399999999999999</v>
      </c>
      <c r="J106" s="101">
        <v>158</v>
      </c>
      <c r="K106" s="99" t="s">
        <v>66</v>
      </c>
      <c r="L106" s="104">
        <v>36.25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652</v>
      </c>
      <c r="G108" s="19">
        <f>SUM(G101:G106)</f>
        <v>13.715</v>
      </c>
      <c r="H108" s="19">
        <f>SUM(H101:H106)</f>
        <v>16.670000000000002</v>
      </c>
      <c r="I108" s="19">
        <f>SUM(I101:I106)</f>
        <v>95.1</v>
      </c>
      <c r="J108" s="19">
        <f>SUM(J101:J106)</f>
        <v>564</v>
      </c>
      <c r="K108" s="25"/>
      <c r="L108" s="19">
        <f>SUM(L101:L106)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31" t="s">
        <v>4</v>
      </c>
      <c r="D119" s="132"/>
      <c r="E119" s="31"/>
      <c r="F119" s="32">
        <f>F108+F118</f>
        <v>652</v>
      </c>
      <c r="G119" s="32">
        <f t="shared" ref="G119" si="48">G108+G118</f>
        <v>13.715</v>
      </c>
      <c r="H119" s="32">
        <f t="shared" ref="H119" si="49">H108+H118</f>
        <v>16.670000000000002</v>
      </c>
      <c r="I119" s="32">
        <f t="shared" ref="I119" si="50">I108+I118</f>
        <v>95.1</v>
      </c>
      <c r="J119" s="32">
        <f t="shared" ref="J119:L119" si="51">J108+J118</f>
        <v>564</v>
      </c>
      <c r="K119" s="32"/>
      <c r="L119" s="32">
        <f t="shared" si="5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16" t="s">
        <v>110</v>
      </c>
      <c r="F120" s="105" t="s">
        <v>112</v>
      </c>
      <c r="G120" s="106">
        <v>16.5</v>
      </c>
      <c r="H120" s="106">
        <v>12.33</v>
      </c>
      <c r="I120" s="106">
        <v>0.44</v>
      </c>
      <c r="J120" s="107">
        <v>173</v>
      </c>
      <c r="K120" s="99" t="s">
        <v>97</v>
      </c>
      <c r="L120" s="108">
        <v>54.44</v>
      </c>
    </row>
    <row r="121" spans="1:12" ht="15" x14ac:dyDescent="0.25">
      <c r="A121" s="14"/>
      <c r="B121" s="15"/>
      <c r="C121" s="11"/>
      <c r="D121" s="6"/>
      <c r="E121" s="39" t="s">
        <v>91</v>
      </c>
      <c r="F121" s="40"/>
      <c r="G121" s="40">
        <v>0.3</v>
      </c>
      <c r="H121" s="40">
        <v>1.51</v>
      </c>
      <c r="I121" s="40">
        <v>1.84</v>
      </c>
      <c r="J121" s="96">
        <v>22</v>
      </c>
      <c r="K121" s="41" t="s">
        <v>93</v>
      </c>
      <c r="L121" s="98"/>
    </row>
    <row r="122" spans="1:12" ht="15" x14ac:dyDescent="0.25">
      <c r="A122" s="14"/>
      <c r="B122" s="15"/>
      <c r="C122" s="11"/>
      <c r="D122" s="7" t="s">
        <v>22</v>
      </c>
      <c r="E122" s="99" t="s">
        <v>111</v>
      </c>
      <c r="F122" s="100">
        <v>200</v>
      </c>
      <c r="G122" s="99">
        <v>0.56000000000000005</v>
      </c>
      <c r="H122" s="99">
        <v>2.4E-2</v>
      </c>
      <c r="I122" s="99">
        <v>29.64</v>
      </c>
      <c r="J122" s="101">
        <v>114</v>
      </c>
      <c r="K122" s="41" t="s">
        <v>113</v>
      </c>
      <c r="L122" s="102">
        <v>12.28</v>
      </c>
    </row>
    <row r="123" spans="1:12" ht="15" x14ac:dyDescent="0.25">
      <c r="A123" s="14"/>
      <c r="B123" s="15"/>
      <c r="C123" s="11"/>
      <c r="D123" s="7" t="s">
        <v>23</v>
      </c>
      <c r="E123" s="99" t="s">
        <v>107</v>
      </c>
      <c r="F123" s="100">
        <v>30</v>
      </c>
      <c r="G123" s="99">
        <v>1.98</v>
      </c>
      <c r="H123" s="99">
        <v>0.33</v>
      </c>
      <c r="I123" s="99">
        <v>12.3</v>
      </c>
      <c r="J123" s="101">
        <v>62</v>
      </c>
      <c r="K123" s="99" t="s">
        <v>56</v>
      </c>
      <c r="L123" s="103">
        <v>1.74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96"/>
      <c r="K124" s="41"/>
      <c r="L124" s="130"/>
    </row>
    <row r="125" spans="1:12" ht="15" x14ac:dyDescent="0.25">
      <c r="A125" s="14"/>
      <c r="B125" s="15"/>
      <c r="C125" s="11"/>
      <c r="D125" s="6"/>
      <c r="E125" s="93" t="s">
        <v>43</v>
      </c>
      <c r="F125" s="94">
        <v>150</v>
      </c>
      <c r="G125" s="99">
        <v>5.0999999999999996</v>
      </c>
      <c r="H125" s="99">
        <v>9.15</v>
      </c>
      <c r="I125" s="99">
        <v>34.200000000000003</v>
      </c>
      <c r="J125" s="101">
        <v>245</v>
      </c>
      <c r="K125" s="97" t="s">
        <v>44</v>
      </c>
      <c r="L125" s="98">
        <v>11.54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2">SUM(G120:G126)</f>
        <v>24.439999999999998</v>
      </c>
      <c r="H127" s="19">
        <f t="shared" si="52"/>
        <v>23.344000000000001</v>
      </c>
      <c r="I127" s="19">
        <f t="shared" si="52"/>
        <v>78.42</v>
      </c>
      <c r="J127" s="19">
        <f t="shared" si="52"/>
        <v>616</v>
      </c>
      <c r="K127" s="25"/>
      <c r="L127" s="19">
        <f t="shared" ref="L127" si="5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  <c r="L137" s="19">
        <f t="shared" ref="L137" si="5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31" t="s">
        <v>4</v>
      </c>
      <c r="D138" s="132"/>
      <c r="E138" s="31"/>
      <c r="F138" s="32">
        <f>F127+F137</f>
        <v>500</v>
      </c>
      <c r="G138" s="32">
        <f t="shared" ref="G138" si="56">G127+G137</f>
        <v>24.439999999999998</v>
      </c>
      <c r="H138" s="32">
        <f t="shared" ref="H138" si="57">H127+H137</f>
        <v>23.344000000000001</v>
      </c>
      <c r="I138" s="32">
        <f t="shared" ref="I138" si="58">I127+I137</f>
        <v>78.42</v>
      </c>
      <c r="J138" s="32">
        <f t="shared" ref="J138:L138" si="59">J127+J137</f>
        <v>616</v>
      </c>
      <c r="K138" s="32"/>
      <c r="L138" s="32">
        <f t="shared" si="5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16" t="s">
        <v>105</v>
      </c>
      <c r="F139" s="105">
        <v>250</v>
      </c>
      <c r="G139" s="106">
        <v>21.43</v>
      </c>
      <c r="H139" s="106">
        <v>16.309999999999999</v>
      </c>
      <c r="I139" s="106">
        <v>53.41</v>
      </c>
      <c r="J139" s="117">
        <v>433</v>
      </c>
      <c r="K139" s="99" t="s">
        <v>109</v>
      </c>
      <c r="L139" s="108">
        <v>55.75</v>
      </c>
    </row>
    <row r="140" spans="1:12" ht="15" x14ac:dyDescent="0.25">
      <c r="A140" s="23"/>
      <c r="B140" s="15"/>
      <c r="C140" s="11"/>
      <c r="D140" s="6"/>
      <c r="E140" s="64" t="s">
        <v>96</v>
      </c>
      <c r="F140" s="94">
        <v>30</v>
      </c>
      <c r="G140" s="95">
        <v>0.24</v>
      </c>
      <c r="H140" s="95">
        <v>0.03</v>
      </c>
      <c r="I140" s="95">
        <v>0.78</v>
      </c>
      <c r="J140" s="95">
        <v>4</v>
      </c>
      <c r="K140" s="97" t="s">
        <v>72</v>
      </c>
      <c r="L140" s="98">
        <v>2.5099999999999998</v>
      </c>
    </row>
    <row r="141" spans="1:12" ht="15" x14ac:dyDescent="0.25">
      <c r="A141" s="23"/>
      <c r="B141" s="15"/>
      <c r="C141" s="11"/>
      <c r="D141" s="7" t="s">
        <v>22</v>
      </c>
      <c r="E141" s="99" t="s">
        <v>106</v>
      </c>
      <c r="F141" s="100">
        <v>200</v>
      </c>
      <c r="G141" s="99">
        <v>0.32</v>
      </c>
      <c r="H141" s="99">
        <v>0</v>
      </c>
      <c r="I141" s="99">
        <v>35.799999999999997</v>
      </c>
      <c r="J141" s="99">
        <v>98</v>
      </c>
      <c r="K141" s="99" t="s">
        <v>95</v>
      </c>
      <c r="L141" s="102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99" t="s">
        <v>107</v>
      </c>
      <c r="F142" s="100">
        <v>40</v>
      </c>
      <c r="G142" s="99">
        <v>2.64</v>
      </c>
      <c r="H142" s="99">
        <v>0.44</v>
      </c>
      <c r="I142" s="99">
        <v>16.399999999999999</v>
      </c>
      <c r="J142" s="99">
        <v>83</v>
      </c>
      <c r="K142" s="99" t="s">
        <v>56</v>
      </c>
      <c r="L142" s="103">
        <v>8.85</v>
      </c>
    </row>
    <row r="143" spans="1:12" ht="15" x14ac:dyDescent="0.25">
      <c r="A143" s="23"/>
      <c r="B143" s="15"/>
      <c r="C143" s="11"/>
      <c r="D143" s="7" t="s">
        <v>24</v>
      </c>
      <c r="E143" s="109"/>
      <c r="F143" s="67"/>
      <c r="G143" s="57"/>
      <c r="H143" s="57"/>
      <c r="I143" s="57"/>
      <c r="J143" s="68"/>
      <c r="K143" s="69"/>
      <c r="L143" s="70"/>
    </row>
    <row r="144" spans="1:12" ht="15" x14ac:dyDescent="0.25">
      <c r="A144" s="23"/>
      <c r="B144" s="15"/>
      <c r="C144" s="11"/>
      <c r="D144" s="6"/>
      <c r="E144" s="116" t="s">
        <v>108</v>
      </c>
      <c r="F144" s="94">
        <v>30</v>
      </c>
      <c r="G144" s="95">
        <v>1.8220000000000001</v>
      </c>
      <c r="H144" s="95">
        <v>5.94</v>
      </c>
      <c r="I144" s="95">
        <v>13.04</v>
      </c>
      <c r="J144" s="95">
        <v>110</v>
      </c>
      <c r="K144" s="95" t="s">
        <v>97</v>
      </c>
      <c r="L144" s="120">
        <v>2.3199999999999998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0">SUM(G139:G145)</f>
        <v>26.451999999999998</v>
      </c>
      <c r="H146" s="19">
        <f t="shared" si="60"/>
        <v>22.720000000000002</v>
      </c>
      <c r="I146" s="19">
        <f t="shared" si="60"/>
        <v>119.42999999999998</v>
      </c>
      <c r="J146" s="19">
        <f t="shared" si="60"/>
        <v>728</v>
      </c>
      <c r="K146" s="25"/>
      <c r="L146" s="19">
        <f t="shared" ref="L146" si="6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31" t="s">
        <v>4</v>
      </c>
      <c r="D157" s="132"/>
      <c r="E157" s="31"/>
      <c r="F157" s="32">
        <f>F146+F156</f>
        <v>550</v>
      </c>
      <c r="G157" s="32">
        <f t="shared" ref="G157" si="64">G146+G156</f>
        <v>26.451999999999998</v>
      </c>
      <c r="H157" s="32">
        <f t="shared" ref="H157" si="65">H146+H156</f>
        <v>22.720000000000002</v>
      </c>
      <c r="I157" s="32">
        <f t="shared" ref="I157" si="66">I146+I156</f>
        <v>119.42999999999998</v>
      </c>
      <c r="J157" s="32">
        <f t="shared" ref="J157:L157" si="67">J146+J156</f>
        <v>728</v>
      </c>
      <c r="K157" s="32"/>
      <c r="L157" s="32">
        <f t="shared" si="67"/>
        <v>79.999999999999986</v>
      </c>
    </row>
    <row r="158" spans="1:12" ht="1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116" t="s">
        <v>90</v>
      </c>
      <c r="F158" s="105" t="s">
        <v>89</v>
      </c>
      <c r="G158" s="117">
        <v>9.68</v>
      </c>
      <c r="H158" s="106">
        <v>3.1</v>
      </c>
      <c r="I158" s="106">
        <v>3.75</v>
      </c>
      <c r="J158" s="40">
        <v>80</v>
      </c>
      <c r="K158" s="118" t="s">
        <v>92</v>
      </c>
      <c r="L158" s="108">
        <v>28.8</v>
      </c>
    </row>
    <row r="159" spans="1:12" ht="15" x14ac:dyDescent="0.25">
      <c r="A159" s="23"/>
      <c r="B159" s="15"/>
      <c r="C159" s="11"/>
      <c r="D159" s="6"/>
      <c r="E159" s="39" t="s">
        <v>91</v>
      </c>
      <c r="F159" s="40"/>
      <c r="G159" s="40">
        <v>0.3</v>
      </c>
      <c r="H159" s="40">
        <v>1.51</v>
      </c>
      <c r="I159" s="40">
        <v>1.84</v>
      </c>
      <c r="J159" s="40">
        <v>22</v>
      </c>
      <c r="K159" s="119" t="s">
        <v>93</v>
      </c>
      <c r="L159" s="108">
        <v>0</v>
      </c>
    </row>
    <row r="160" spans="1:12" ht="15" x14ac:dyDescent="0.25">
      <c r="A160" s="23"/>
      <c r="B160" s="15"/>
      <c r="C160" s="11"/>
      <c r="D160" s="7" t="s">
        <v>22</v>
      </c>
      <c r="E160" s="99" t="s">
        <v>94</v>
      </c>
      <c r="F160" s="100">
        <v>200</v>
      </c>
      <c r="G160" s="99">
        <v>0.25</v>
      </c>
      <c r="H160" s="99">
        <v>0.1</v>
      </c>
      <c r="I160" s="99">
        <v>21.8</v>
      </c>
      <c r="J160" s="99">
        <v>84</v>
      </c>
      <c r="K160" s="99" t="s">
        <v>95</v>
      </c>
      <c r="L160" s="102">
        <v>12.28</v>
      </c>
    </row>
    <row r="161" spans="1:12" ht="15" x14ac:dyDescent="0.25">
      <c r="A161" s="23"/>
      <c r="B161" s="15"/>
      <c r="C161" s="11"/>
      <c r="D161" s="7" t="s">
        <v>23</v>
      </c>
      <c r="E161" s="99" t="s">
        <v>81</v>
      </c>
      <c r="F161" s="100">
        <v>30</v>
      </c>
      <c r="G161" s="99">
        <v>1.74</v>
      </c>
      <c r="H161" s="99">
        <v>0.22</v>
      </c>
      <c r="I161" s="99">
        <v>10.63</v>
      </c>
      <c r="J161" s="99">
        <v>70</v>
      </c>
      <c r="K161" s="99" t="s">
        <v>56</v>
      </c>
      <c r="L161" s="10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64" t="s">
        <v>96</v>
      </c>
      <c r="F162" s="94" t="s">
        <v>83</v>
      </c>
      <c r="G162" s="95">
        <v>0.27</v>
      </c>
      <c r="H162" s="95">
        <v>0.03</v>
      </c>
      <c r="I162" s="95">
        <v>1.71</v>
      </c>
      <c r="J162" s="95">
        <v>9</v>
      </c>
      <c r="K162" s="97" t="s">
        <v>72</v>
      </c>
      <c r="L162" s="98">
        <v>8.07</v>
      </c>
    </row>
    <row r="163" spans="1:12" ht="15" x14ac:dyDescent="0.25">
      <c r="A163" s="23"/>
      <c r="B163" s="15"/>
      <c r="C163" s="11"/>
      <c r="D163" s="6"/>
      <c r="E163" s="116" t="s">
        <v>55</v>
      </c>
      <c r="F163" s="94">
        <v>30</v>
      </c>
      <c r="G163" s="95">
        <v>2</v>
      </c>
      <c r="H163" s="95">
        <v>2.2999999999999998</v>
      </c>
      <c r="I163" s="95">
        <v>21.6</v>
      </c>
      <c r="J163" s="95">
        <v>115</v>
      </c>
      <c r="K163" s="95" t="s">
        <v>97</v>
      </c>
      <c r="L163" s="120">
        <v>8.7100000000000009</v>
      </c>
    </row>
    <row r="164" spans="1:12" ht="15" x14ac:dyDescent="0.25">
      <c r="A164" s="23"/>
      <c r="B164" s="15"/>
      <c r="C164" s="11"/>
      <c r="D164" s="6"/>
      <c r="E164" s="116" t="s">
        <v>98</v>
      </c>
      <c r="F164" s="105">
        <v>150</v>
      </c>
      <c r="G164" s="106">
        <v>3.15</v>
      </c>
      <c r="H164" s="106">
        <v>4.8</v>
      </c>
      <c r="I164" s="106">
        <v>20.440000000000001</v>
      </c>
      <c r="J164" s="117">
        <v>137</v>
      </c>
      <c r="K164" s="99" t="s">
        <v>99</v>
      </c>
      <c r="L164" s="108">
        <v>20.09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570</v>
      </c>
      <c r="G165" s="19">
        <f>SUM(G158:G164)</f>
        <v>17.39</v>
      </c>
      <c r="H165" s="19">
        <f>SUM(H158:H164)</f>
        <v>12.059999999999999</v>
      </c>
      <c r="I165" s="19">
        <f>SUM(I158:I164)</f>
        <v>81.77000000000001</v>
      </c>
      <c r="J165" s="19">
        <f>SUM(J158:J164)</f>
        <v>517</v>
      </c>
      <c r="K165" s="25"/>
      <c r="L165" s="19">
        <f t="shared" ref="L165" si="68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9">SUM(G166:G174)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  <c r="L175" s="19">
        <f t="shared" ref="L175" si="7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31" t="s">
        <v>4</v>
      </c>
      <c r="D176" s="132"/>
      <c r="E176" s="31"/>
      <c r="F176" s="32">
        <f>F165+F175</f>
        <v>570</v>
      </c>
      <c r="G176" s="32">
        <f t="shared" ref="G176" si="71">G165+G175</f>
        <v>17.39</v>
      </c>
      <c r="H176" s="32">
        <f t="shared" ref="H176" si="72">H165+H175</f>
        <v>12.059999999999999</v>
      </c>
      <c r="I176" s="32">
        <f t="shared" ref="I176" si="73">I165+I175</f>
        <v>81.77000000000001</v>
      </c>
      <c r="J176" s="32">
        <f t="shared" ref="J176:L176" si="74">J165+J175</f>
        <v>517</v>
      </c>
      <c r="K176" s="32"/>
      <c r="L176" s="32">
        <f t="shared" si="74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21" t="s">
        <v>102</v>
      </c>
      <c r="F177" s="122" t="s">
        <v>103</v>
      </c>
      <c r="G177" s="127">
        <v>17.399999999999999</v>
      </c>
      <c r="H177" s="71">
        <v>22.65</v>
      </c>
      <c r="I177" s="71">
        <v>2.82</v>
      </c>
      <c r="J177" s="64">
        <v>298</v>
      </c>
      <c r="K177" s="121" t="s">
        <v>104</v>
      </c>
      <c r="L177" s="75">
        <v>36.590000000000003</v>
      </c>
    </row>
    <row r="178" spans="1:12" ht="15" x14ac:dyDescent="0.25">
      <c r="A178" s="23"/>
      <c r="B178" s="15"/>
      <c r="C178" s="11"/>
      <c r="D178" s="6"/>
      <c r="E178" s="109" t="s">
        <v>101</v>
      </c>
      <c r="F178" s="40">
        <v>25</v>
      </c>
      <c r="G178" s="40"/>
      <c r="H178" s="40"/>
      <c r="I178" s="40"/>
      <c r="J178" s="126">
        <v>15</v>
      </c>
      <c r="K178" s="41" t="s">
        <v>97</v>
      </c>
      <c r="L178" s="40">
        <v>10</v>
      </c>
    </row>
    <row r="179" spans="1:12" ht="15" x14ac:dyDescent="0.25">
      <c r="A179" s="23"/>
      <c r="B179" s="15"/>
      <c r="C179" s="11"/>
      <c r="D179" s="7" t="s">
        <v>22</v>
      </c>
      <c r="E179" s="78" t="s">
        <v>50</v>
      </c>
      <c r="F179" s="124" t="s">
        <v>51</v>
      </c>
      <c r="G179" s="78">
        <v>0.26</v>
      </c>
      <c r="H179" s="78">
        <v>0.05</v>
      </c>
      <c r="I179" s="78">
        <v>15.22</v>
      </c>
      <c r="J179" s="78">
        <v>59</v>
      </c>
      <c r="K179" s="78" t="s">
        <v>95</v>
      </c>
      <c r="L179" s="92">
        <v>5.67</v>
      </c>
    </row>
    <row r="180" spans="1:12" ht="15" x14ac:dyDescent="0.25">
      <c r="A180" s="23"/>
      <c r="B180" s="15"/>
      <c r="C180" s="11"/>
      <c r="D180" s="7" t="s">
        <v>23</v>
      </c>
      <c r="E180" s="78" t="s">
        <v>81</v>
      </c>
      <c r="F180" s="125">
        <v>40</v>
      </c>
      <c r="G180" s="78">
        <v>3.16</v>
      </c>
      <c r="H180" s="78">
        <v>0.4</v>
      </c>
      <c r="I180" s="78">
        <v>19.32</v>
      </c>
      <c r="J180" s="78">
        <v>94</v>
      </c>
      <c r="K180" s="78" t="s">
        <v>56</v>
      </c>
      <c r="L180" s="128">
        <v>2.74</v>
      </c>
    </row>
    <row r="181" spans="1:12" ht="15" x14ac:dyDescent="0.25">
      <c r="A181" s="23"/>
      <c r="B181" s="15"/>
      <c r="C181" s="11"/>
      <c r="D181" s="7" t="s">
        <v>24</v>
      </c>
      <c r="E181" s="121" t="s">
        <v>100</v>
      </c>
      <c r="F181" s="123">
        <v>100</v>
      </c>
      <c r="G181" s="126">
        <v>0.4</v>
      </c>
      <c r="H181" s="126">
        <v>0.4</v>
      </c>
      <c r="I181" s="126">
        <v>9.8000000000000007</v>
      </c>
      <c r="J181" s="126">
        <v>47</v>
      </c>
      <c r="K181" s="126" t="s">
        <v>56</v>
      </c>
      <c r="L181" s="129">
        <v>25</v>
      </c>
    </row>
    <row r="182" spans="1:12" ht="15" x14ac:dyDescent="0.25">
      <c r="A182" s="23"/>
      <c r="B182" s="15"/>
      <c r="C182" s="11"/>
      <c r="D182" s="6"/>
      <c r="E182" s="64"/>
      <c r="F182" s="109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500</v>
      </c>
      <c r="G184" s="19">
        <f t="shared" ref="G184:J184" si="75">SUM(G177:G183)</f>
        <v>21.22</v>
      </c>
      <c r="H184" s="19">
        <f t="shared" si="75"/>
        <v>23.499999999999996</v>
      </c>
      <c r="I184" s="19">
        <f t="shared" si="75"/>
        <v>47.16</v>
      </c>
      <c r="J184" s="19">
        <f t="shared" si="75"/>
        <v>513</v>
      </c>
      <c r="K184" s="25"/>
      <c r="L184" s="19">
        <f t="shared" ref="L184" si="76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7">SUM(G185:G193)</f>
        <v>0</v>
      </c>
      <c r="H194" s="19">
        <f t="shared" si="77"/>
        <v>0</v>
      </c>
      <c r="I194" s="19">
        <f t="shared" si="77"/>
        <v>0</v>
      </c>
      <c r="J194" s="19">
        <f t="shared" si="77"/>
        <v>0</v>
      </c>
      <c r="K194" s="25"/>
      <c r="L194" s="19">
        <f t="shared" ref="L194" si="7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31" t="s">
        <v>4</v>
      </c>
      <c r="D195" s="132"/>
      <c r="E195" s="31"/>
      <c r="F195" s="32">
        <f>F184+F194</f>
        <v>500</v>
      </c>
      <c r="G195" s="32">
        <f t="shared" ref="G195" si="79">G184+G194</f>
        <v>21.22</v>
      </c>
      <c r="H195" s="32">
        <f t="shared" ref="H195" si="80">H184+H194</f>
        <v>23.499999999999996</v>
      </c>
      <c r="I195" s="32">
        <f t="shared" ref="I195" si="81">I184+I194</f>
        <v>47.16</v>
      </c>
      <c r="J195" s="32">
        <f t="shared" ref="J195:L195" si="82">J184+J194</f>
        <v>513</v>
      </c>
      <c r="K195" s="32"/>
      <c r="L195" s="32">
        <f t="shared" si="82"/>
        <v>80</v>
      </c>
    </row>
    <row r="196" spans="1:12" x14ac:dyDescent="0.2">
      <c r="A196" s="27"/>
      <c r="B196" s="28"/>
      <c r="C196" s="133" t="s">
        <v>5</v>
      </c>
      <c r="D196" s="133"/>
      <c r="E196" s="133"/>
      <c r="F196" s="34">
        <f>(F24+F43+F62+F81+F100+F119+F138+F157+F176+F195)/(IF(F24=0,0,1)+IF(F43=0,0,1)+IF(F62=0,0,1)+IF(F81=0,0,1)+IF(F100=0,0,1)+IF(F119=0,0,1)+IF(F138=0,0,1)+IF(F157=0,0,1)+IF(F176=0,0,1)+IF(F195=0,0,1))</f>
        <v>569.4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20.036799999999996</v>
      </c>
      <c r="H196" s="34">
        <f t="shared" si="83"/>
        <v>19.453499999999998</v>
      </c>
      <c r="I196" s="34">
        <f t="shared" si="83"/>
        <v>87.017999999999986</v>
      </c>
      <c r="J196" s="34">
        <f t="shared" si="83"/>
        <v>592.73</v>
      </c>
      <c r="K196" s="34"/>
      <c r="L196" s="34">
        <f t="shared" ref="L196" si="84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2023-11-20T06:49:18Z</dcterms:modified>
</cp:coreProperties>
</file>