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82" i="1" l="1"/>
  <c r="J182" i="1"/>
  <c r="I182" i="1"/>
  <c r="H182" i="1"/>
  <c r="G182" i="1"/>
  <c r="L174" i="1"/>
  <c r="J174" i="1"/>
  <c r="I174" i="1"/>
  <c r="H174" i="1"/>
  <c r="G174" i="1"/>
  <c r="F174" i="1"/>
  <c r="F175" i="1" s="1"/>
  <c r="L164" i="1"/>
  <c r="L175" i="1" s="1"/>
  <c r="J164" i="1"/>
  <c r="J175" i="1" s="1"/>
  <c r="I164" i="1"/>
  <c r="I175" i="1" s="1"/>
  <c r="H164" i="1"/>
  <c r="H175" i="1" s="1"/>
  <c r="G164" i="1"/>
  <c r="G175" i="1" s="1"/>
  <c r="L155" i="1"/>
  <c r="J155" i="1"/>
  <c r="I155" i="1"/>
  <c r="H155" i="1"/>
  <c r="G155" i="1"/>
  <c r="F155" i="1"/>
  <c r="F156" i="1" s="1"/>
  <c r="L145" i="1"/>
  <c r="L156" i="1" s="1"/>
  <c r="J145" i="1"/>
  <c r="J156" i="1" s="1"/>
  <c r="I145" i="1"/>
  <c r="I156" i="1" s="1"/>
  <c r="H145" i="1"/>
  <c r="H156" i="1" s="1"/>
  <c r="G145" i="1"/>
  <c r="G156" i="1" s="1"/>
  <c r="L136" i="1"/>
  <c r="J136" i="1"/>
  <c r="I136" i="1"/>
  <c r="H136" i="1"/>
  <c r="G136" i="1"/>
  <c r="F136" i="1"/>
  <c r="F137" i="1" s="1"/>
  <c r="L126" i="1"/>
  <c r="L137" i="1" s="1"/>
  <c r="J126" i="1"/>
  <c r="J137" i="1" s="1"/>
  <c r="I126" i="1"/>
  <c r="I137" i="1" s="1"/>
  <c r="H126" i="1"/>
  <c r="H137" i="1" s="1"/>
  <c r="G126" i="1"/>
  <c r="G137" i="1" s="1"/>
  <c r="L117" i="1"/>
  <c r="J117" i="1"/>
  <c r="I117" i="1"/>
  <c r="H117" i="1"/>
  <c r="G117" i="1"/>
  <c r="F117" i="1"/>
  <c r="F118" i="1" s="1"/>
  <c r="L107" i="1"/>
  <c r="L118" i="1" s="1"/>
  <c r="J107" i="1"/>
  <c r="J118" i="1" s="1"/>
  <c r="I107" i="1"/>
  <c r="I118" i="1" s="1"/>
  <c r="H107" i="1"/>
  <c r="H118" i="1" s="1"/>
  <c r="G107" i="1"/>
  <c r="G118" i="1" s="1"/>
  <c r="B194" i="1" l="1"/>
  <c r="A194" i="1"/>
  <c r="L193" i="1"/>
  <c r="J193" i="1"/>
  <c r="I193" i="1"/>
  <c r="H193" i="1"/>
  <c r="G193" i="1"/>
  <c r="F193" i="1"/>
  <c r="F194" i="1" s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B175" i="1"/>
  <c r="A175" i="1"/>
  <c r="B165" i="1"/>
  <c r="A165" i="1"/>
  <c r="B156" i="1"/>
  <c r="A156" i="1"/>
  <c r="B146" i="1"/>
  <c r="A146" i="1"/>
  <c r="B137" i="1"/>
  <c r="A137" i="1"/>
  <c r="B127" i="1"/>
  <c r="A127" i="1"/>
  <c r="B118" i="1"/>
  <c r="A118" i="1"/>
  <c r="B108" i="1"/>
  <c r="A108" i="1"/>
  <c r="B99" i="1"/>
  <c r="A99" i="1"/>
  <c r="L98" i="1"/>
  <c r="J98" i="1"/>
  <c r="I98" i="1"/>
  <c r="H98" i="1"/>
  <c r="G98" i="1"/>
  <c r="F98" i="1"/>
  <c r="F99" i="1" s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95" i="1" l="1"/>
  <c r="J195" i="1"/>
  <c r="H195" i="1"/>
  <c r="G195" i="1"/>
  <c r="I195" i="1"/>
  <c r="L195" i="1"/>
</calcChain>
</file>

<file path=xl/sharedStrings.xml><?xml version="1.0" encoding="utf-8"?>
<sst xmlns="http://schemas.openxmlformats.org/spreadsheetml/2006/main" count="296" uniqueCount="106">
  <si>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</si>
  <si>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</si>
  <si>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</si>
  <si>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</si>
  <si>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</si>
  <si>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</si>
  <si>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А.С. Кочешков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</si>
  <si>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</si>
  <si>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</si>
  <si>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</si>
  <si>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</si>
  <si>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</si>
  <si>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</si>
  <si>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</si>
  <si>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</si>
  <si>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</si>
  <si>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</si>
  <si>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</si>
  <si>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</si>
  <si>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</si>
  <si>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</si>
  <si>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</si>
  <si>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</si>
  <si>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</si>
  <si>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</si>
  <si>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</si>
  <si>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</si>
  <si>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150/15</t>
  </si>
  <si>
    <t>333/04</t>
  </si>
  <si>
    <t>гор.напиток</t>
  </si>
  <si>
    <t>хлеб</t>
  </si>
  <si>
    <t>ГОСТ</t>
  </si>
  <si>
    <t>фрукты</t>
  </si>
  <si>
    <t>338/2011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</si>
  <si>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</si>
  <si>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</si>
  <si>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</si>
  <si>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</si>
  <si>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</si>
  <si>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</si>
  <si>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</si>
  <si>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</si>
  <si>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</si>
  <si>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</si>
  <si>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616/2004</t>
  </si>
  <si>
    <t>Чай с сахаром и лимоном</t>
  </si>
  <si>
    <t>200/15/7</t>
  </si>
  <si>
    <t>686/04</t>
  </si>
  <si>
    <t>Каша рассыпчатая гречневая</t>
  </si>
  <si>
    <t>508/04</t>
  </si>
  <si>
    <t>Чай с сахаром</t>
  </si>
  <si>
    <t>200/15</t>
  </si>
  <si>
    <t>685/04</t>
  </si>
  <si>
    <t>Кисло-молочный продукт</t>
  </si>
  <si>
    <t>ТУ</t>
  </si>
  <si>
    <t>Рис припущенный</t>
  </si>
  <si>
    <t>512/04</t>
  </si>
  <si>
    <t>Хлеб гречишный</t>
  </si>
  <si>
    <t>ТТК</t>
  </si>
  <si>
    <t>с соусом томатным</t>
  </si>
  <si>
    <t>587/04</t>
  </si>
  <si>
    <t>Хлеб дарницкий</t>
  </si>
  <si>
    <t>Среднее значение за период:</t>
  </si>
  <si>
    <t>Макароны  с сыром</t>
  </si>
  <si>
    <t>с зеленым горошком консервированным</t>
  </si>
  <si>
    <t>Сок фруктовый</t>
  </si>
  <si>
    <t>Батон нарезной</t>
  </si>
  <si>
    <t>707/04</t>
  </si>
  <si>
    <t>Котлета мясная</t>
  </si>
  <si>
    <t>Плоды свежие(груша)</t>
  </si>
  <si>
    <t>451/04</t>
  </si>
  <si>
    <t>684/04</t>
  </si>
  <si>
    <t>Зразы ленивые мясные</t>
  </si>
  <si>
    <t>с горошком консервированным</t>
  </si>
  <si>
    <t>Напиток из плодов шиповника</t>
  </si>
  <si>
    <t>Плоды свежие(яблоко)</t>
  </si>
  <si>
    <t>601/04</t>
  </si>
  <si>
    <t>177/2022</t>
  </si>
  <si>
    <t>705/04</t>
  </si>
  <si>
    <t xml:space="preserve">Запеканка из творога </t>
  </si>
  <si>
    <t xml:space="preserve"> с соусом ягодным из смородины </t>
  </si>
  <si>
    <t>Плоды свежие(яблоки)</t>
  </si>
  <si>
    <t>366/04</t>
  </si>
  <si>
    <t>Пельмени с маслом сливочным</t>
  </si>
  <si>
    <t>180/4</t>
  </si>
  <si>
    <t xml:space="preserve">Печенье </t>
  </si>
  <si>
    <t>897/2022</t>
  </si>
  <si>
    <t>ТУ,ГОСТ</t>
  </si>
  <si>
    <t>Каша рисовая вязкая с маслом сливочным,</t>
  </si>
  <si>
    <t>200/5</t>
  </si>
  <si>
    <t>302/2004</t>
  </si>
  <si>
    <t>Фрикадельки по-калининградски(св+гов)</t>
  </si>
  <si>
    <t>с соусом сметанным с томатом</t>
  </si>
  <si>
    <t>Компот из яблок и мандаринов</t>
  </si>
  <si>
    <t>Фрукты свежие (мандарин)</t>
  </si>
  <si>
    <t>553/2022</t>
  </si>
  <si>
    <t>Омлет натуральный с маслом</t>
  </si>
  <si>
    <t>145/3</t>
  </si>
  <si>
    <t>Какао с молоком</t>
  </si>
  <si>
    <t>340/04</t>
  </si>
  <si>
    <t>693/04</t>
  </si>
  <si>
    <t>Пряник (кондитерское изделие)</t>
  </si>
  <si>
    <t>Блинчики (п/ф) с молоком сгущенным</t>
  </si>
  <si>
    <t>150/20</t>
  </si>
  <si>
    <t>с молоком сгущенным</t>
  </si>
  <si>
    <t>Напиток из смород. протертой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</si>
</sst>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1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3" borderId="2" xfId="0" applyFon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0" borderId="2" xfId="1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0" fillId="0" borderId="14" xfId="0" applyFont="1" applyBorder="1" applyProtection="1"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5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2" fillId="4" borderId="1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5" borderId="19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4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0" borderId="2" xfId="0" applyFont="1" applyBorder="1"/>
    <xf numFmtId="0" fontId="10" fillId="0" borderId="1" xfId="0" applyFont="1" applyBorder="1"/>
    <xf numFmtId="0" fontId="10" fillId="3" borderId="1" xfId="0" applyFont="1" applyFill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9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6" fillId="3" borderId="1" xfId="0" applyFont="1" applyFill="1" applyBorder="1"/>
    <xf numFmtId="0" fontId="12" fillId="0" borderId="2" xfId="0" applyFont="1" applyBorder="1" applyAlignment="1">
      <alignment horizontal="center"/>
    </xf>
    <xf numFmtId="0" fontId="12" fillId="0" borderId="2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12" xfId="1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7" fillId="0" borderId="1" xfId="0" applyFont="1" applyBorder="1"/>
    <xf numFmtId="0" fontId="16" fillId="0" borderId="1" xfId="0" applyFont="1" applyBorder="1"/>
    <xf numFmtId="0" fontId="11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0" fontId="15" fillId="6" borderId="14" xfId="0" applyFont="1" applyFill="1" applyBorder="1" applyAlignment="1" applyProtection="1">
      <alignment wrapText="1"/>
      <protection locked="0"/>
    </xf>
    <xf numFmtId="1" fontId="15" fillId="6" borderId="14" xfId="0" applyNumberFormat="1" applyFont="1" applyFill="1" applyBorder="1" applyAlignment="1" applyProtection="1">
      <alignment horizontal="center"/>
      <protection locked="0"/>
    </xf>
    <xf numFmtId="2" fontId="15" fillId="6" borderId="14" xfId="0" applyNumberFormat="1" applyFont="1" applyFill="1" applyBorder="1" applyProtection="1">
      <protection locked="0"/>
    </xf>
    <xf numFmtId="164" fontId="15" fillId="6" borderId="23" xfId="0" applyNumberFormat="1" applyFont="1" applyFill="1" applyBorder="1" applyProtection="1">
      <protection locked="0"/>
    </xf>
    <xf numFmtId="164" fontId="15" fillId="6" borderId="14" xfId="0" applyNumberFormat="1" applyFont="1" applyFill="1" applyBorder="1" applyProtection="1">
      <protection locked="0"/>
    </xf>
    <xf numFmtId="0" fontId="11" fillId="0" borderId="1" xfId="0" applyFont="1" applyBorder="1" applyAlignment="1"/>
    <xf numFmtId="1" fontId="16" fillId="6" borderId="14" xfId="0" applyNumberFormat="1" applyFont="1" applyFill="1" applyBorder="1" applyProtection="1">
      <protection locked="0"/>
    </xf>
    <xf numFmtId="0" fontId="12" fillId="0" borderId="1" xfId="1" applyNumberFormat="1" applyFont="1" applyBorder="1" applyAlignment="1">
      <alignment horizontal="center"/>
    </xf>
    <xf numFmtId="2" fontId="15" fillId="6" borderId="14" xfId="0" applyNumberFormat="1" applyFont="1" applyFill="1" applyBorder="1" applyAlignment="1" applyProtection="1">
      <alignment horizontal="center"/>
      <protection locked="0"/>
    </xf>
    <xf numFmtId="0" fontId="10" fillId="3" borderId="2" xfId="0" applyFont="1" applyFill="1" applyBorder="1"/>
    <xf numFmtId="0" fontId="11" fillId="3" borderId="2" xfId="0" applyFont="1" applyFill="1" applyBorder="1"/>
    <xf numFmtId="0" fontId="17" fillId="0" borderId="2" xfId="0" applyFont="1" applyBorder="1" applyAlignment="1">
      <alignment wrapText="1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/>
    <xf numFmtId="0" fontId="0" fillId="0" borderId="2" xfId="0" applyBorder="1" applyAlignment="1">
      <alignment horizontal="center" vertical="center"/>
    </xf>
    <xf numFmtId="2" fontId="10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A4" workbookViewId="0">
      <selection activeCell="J90" sqref="J90"/>
    </sheetView>
  </sheetViews>
  <sheetFormatPr defaultRowHeight="15" x14ac:dyDescent="0.25"/>
  <cols>
    <col min="4" max="4" width="11.42578125" customWidth="1"/>
    <col min="5" max="5" width="36.28515625" customWidth="1"/>
  </cols>
  <sheetData>
    <row r="1" spans="1:12" x14ac:dyDescent="0.25">
      <c r="A1" s="1" t="s">
        <v>0</v>
      </c>
      <c r="B1" s="2"/>
      <c r="C1" s="61"/>
      <c r="D1" s="62"/>
      <c r="E1" s="62"/>
      <c r="F1" s="3" t="s">
        <v>1</v>
      </c>
      <c r="G1" s="2" t="s">
        <v>2</v>
      </c>
      <c r="H1" s="63" t="s">
        <v>3</v>
      </c>
      <c r="I1" s="63"/>
      <c r="J1" s="63"/>
      <c r="K1" s="6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3" t="s">
        <v>6</v>
      </c>
      <c r="I2" s="63"/>
      <c r="J2" s="63"/>
      <c r="K2" s="63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x14ac:dyDescent="0.25">
      <c r="A6" s="16">
        <v>1</v>
      </c>
      <c r="B6" s="17">
        <v>1</v>
      </c>
      <c r="C6" s="18" t="s">
        <v>25</v>
      </c>
      <c r="D6" s="70" t="s">
        <v>26</v>
      </c>
      <c r="E6" s="79" t="s">
        <v>88</v>
      </c>
      <c r="F6" s="68" t="s">
        <v>89</v>
      </c>
      <c r="G6" s="66">
        <v>6.15</v>
      </c>
      <c r="H6" s="66">
        <v>6.39</v>
      </c>
      <c r="I6" s="66">
        <v>42.75</v>
      </c>
      <c r="J6" s="90">
        <v>242</v>
      </c>
      <c r="K6" s="65" t="s">
        <v>90</v>
      </c>
      <c r="L6" s="75">
        <v>24.14</v>
      </c>
    </row>
    <row r="7" spans="1:12" x14ac:dyDescent="0.25">
      <c r="A7" s="25"/>
      <c r="B7" s="26"/>
      <c r="C7" s="27"/>
      <c r="D7" s="28"/>
      <c r="E7" s="65" t="s">
        <v>45</v>
      </c>
      <c r="F7" s="68" t="s">
        <v>46</v>
      </c>
      <c r="G7" s="65">
        <v>0.26</v>
      </c>
      <c r="H7" s="65">
        <v>0.05</v>
      </c>
      <c r="I7" s="65">
        <v>15.22</v>
      </c>
      <c r="J7" s="72">
        <v>59</v>
      </c>
      <c r="K7" s="65" t="s">
        <v>47</v>
      </c>
      <c r="L7" s="77">
        <v>3.7</v>
      </c>
    </row>
    <row r="8" spans="1:12" x14ac:dyDescent="0.25">
      <c r="A8" s="25"/>
      <c r="B8" s="26"/>
      <c r="C8" s="27"/>
      <c r="D8" s="69" t="s">
        <v>29</v>
      </c>
      <c r="E8" s="65" t="s">
        <v>66</v>
      </c>
      <c r="F8" s="68">
        <v>20</v>
      </c>
      <c r="G8" s="65">
        <v>1.5</v>
      </c>
      <c r="H8" s="65">
        <v>0.59</v>
      </c>
      <c r="I8" s="65">
        <v>10.27</v>
      </c>
      <c r="J8" s="73">
        <v>53</v>
      </c>
      <c r="K8" s="65" t="s">
        <v>31</v>
      </c>
      <c r="L8" s="78">
        <v>5.1100000000000003</v>
      </c>
    </row>
    <row r="9" spans="1:12" x14ac:dyDescent="0.25">
      <c r="A9" s="25"/>
      <c r="B9" s="26"/>
      <c r="C9" s="27"/>
      <c r="D9" s="69" t="s">
        <v>30</v>
      </c>
      <c r="E9" s="65" t="s">
        <v>75</v>
      </c>
      <c r="F9" s="68">
        <v>136</v>
      </c>
      <c r="G9" s="65">
        <v>5.6</v>
      </c>
      <c r="H9" s="65">
        <v>6.4</v>
      </c>
      <c r="I9" s="65">
        <v>19.399999999999999</v>
      </c>
      <c r="J9" s="89">
        <v>158</v>
      </c>
      <c r="K9" s="65" t="s">
        <v>33</v>
      </c>
      <c r="L9" s="86">
        <v>12.05</v>
      </c>
    </row>
    <row r="10" spans="1:12" x14ac:dyDescent="0.25">
      <c r="A10" s="25"/>
      <c r="B10" s="26"/>
      <c r="C10" s="27"/>
      <c r="D10" s="32"/>
      <c r="E10" s="65" t="s">
        <v>53</v>
      </c>
      <c r="F10" s="68">
        <v>200</v>
      </c>
      <c r="G10" s="65">
        <v>0.54</v>
      </c>
      <c r="H10" s="65">
        <v>0.54</v>
      </c>
      <c r="I10" s="65">
        <v>13.32</v>
      </c>
      <c r="J10" s="72">
        <v>64</v>
      </c>
      <c r="K10" s="65" t="s">
        <v>54</v>
      </c>
      <c r="L10" s="82">
        <v>40</v>
      </c>
    </row>
    <row r="11" spans="1:12" ht="15.75" thickBot="1" x14ac:dyDescent="0.3">
      <c r="A11" s="25"/>
      <c r="B11" s="26"/>
      <c r="C11" s="27"/>
      <c r="D11" s="28"/>
      <c r="E11" s="33"/>
      <c r="F11" s="34"/>
      <c r="G11" s="35"/>
      <c r="H11" s="35"/>
      <c r="I11" s="35"/>
      <c r="J11" s="36"/>
      <c r="K11" s="33"/>
      <c r="L11" s="37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8"/>
      <c r="B13" s="39"/>
      <c r="C13" s="40"/>
      <c r="D13" s="41" t="s">
        <v>34</v>
      </c>
      <c r="E13" s="42"/>
      <c r="F13" s="43">
        <v>768</v>
      </c>
      <c r="G13" s="43">
        <f t="shared" ref="G13:J13" si="0">SUM(G6:G12)</f>
        <v>14.05</v>
      </c>
      <c r="H13" s="43">
        <f t="shared" si="0"/>
        <v>13.969999999999999</v>
      </c>
      <c r="I13" s="43">
        <f t="shared" si="0"/>
        <v>100.95999999999998</v>
      </c>
      <c r="J13" s="43">
        <f t="shared" si="0"/>
        <v>576</v>
      </c>
      <c r="K13" s="44"/>
      <c r="L13" s="43">
        <f t="shared" ref="L13" si="1">SUM(L6:L12)</f>
        <v>85</v>
      </c>
    </row>
    <row r="14" spans="1:12" x14ac:dyDescent="0.25">
      <c r="A14" s="45">
        <f>A6</f>
        <v>1</v>
      </c>
      <c r="B14" s="46">
        <f>B6</f>
        <v>1</v>
      </c>
      <c r="C14" s="47" t="s">
        <v>35</v>
      </c>
      <c r="D14" s="32" t="s">
        <v>36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37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38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40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41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42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8"/>
      <c r="B23" s="39"/>
      <c r="C23" s="40"/>
      <c r="D23" s="41" t="s">
        <v>34</v>
      </c>
      <c r="E23" s="42"/>
      <c r="F23" s="43">
        <f>SUM(F14:F22)</f>
        <v>0</v>
      </c>
      <c r="G23" s="43">
        <f t="shared" ref="G23:J23" si="2">SUM(G14:G22)</f>
        <v>0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4"/>
      <c r="L23" s="43">
        <f t="shared" ref="L23" si="3">SUM(L14:L22)</f>
        <v>0</v>
      </c>
    </row>
    <row r="24" spans="1:12" ht="15.75" thickBot="1" x14ac:dyDescent="0.3">
      <c r="A24" s="48">
        <f>A6</f>
        <v>1</v>
      </c>
      <c r="B24" s="49">
        <f>B6</f>
        <v>1</v>
      </c>
      <c r="C24" s="58" t="s">
        <v>43</v>
      </c>
      <c r="D24" s="59"/>
      <c r="E24" s="50"/>
      <c r="F24" s="51">
        <f>F13+F23</f>
        <v>768</v>
      </c>
      <c r="G24" s="51">
        <f t="shared" ref="G24:J24" si="4">G13+G23</f>
        <v>14.05</v>
      </c>
      <c r="H24" s="51">
        <f t="shared" si="4"/>
        <v>13.969999999999999</v>
      </c>
      <c r="I24" s="51">
        <f t="shared" si="4"/>
        <v>100.95999999999998</v>
      </c>
      <c r="J24" s="51">
        <f t="shared" si="4"/>
        <v>576</v>
      </c>
      <c r="K24" s="51"/>
      <c r="L24" s="51">
        <f t="shared" ref="L24" si="5">L13+L23</f>
        <v>85</v>
      </c>
    </row>
    <row r="25" spans="1:12" x14ac:dyDescent="0.25">
      <c r="A25" s="52">
        <v>1</v>
      </c>
      <c r="B25" s="26">
        <v>2</v>
      </c>
      <c r="C25" s="18" t="s">
        <v>25</v>
      </c>
      <c r="D25" s="19" t="s">
        <v>26</v>
      </c>
      <c r="E25" s="91" t="s">
        <v>91</v>
      </c>
      <c r="F25" s="92">
        <v>100</v>
      </c>
      <c r="G25" s="66">
        <v>16.100000000000001</v>
      </c>
      <c r="H25" s="66">
        <v>13.2</v>
      </c>
      <c r="I25" s="66">
        <v>10.3</v>
      </c>
      <c r="J25" s="90">
        <v>222</v>
      </c>
      <c r="K25" s="66" t="s">
        <v>95</v>
      </c>
      <c r="L25" s="82">
        <v>43.89</v>
      </c>
    </row>
    <row r="26" spans="1:12" x14ac:dyDescent="0.25">
      <c r="A26" s="52"/>
      <c r="B26" s="26"/>
      <c r="C26" s="27"/>
      <c r="D26" s="28"/>
      <c r="E26" s="65" t="s">
        <v>92</v>
      </c>
      <c r="F26" s="68">
        <v>30</v>
      </c>
      <c r="G26" s="65">
        <v>0.3</v>
      </c>
      <c r="H26" s="65">
        <v>1.51</v>
      </c>
      <c r="I26" s="65">
        <v>1.84</v>
      </c>
      <c r="J26" s="72">
        <v>22</v>
      </c>
      <c r="K26" s="65" t="s">
        <v>76</v>
      </c>
      <c r="L26" s="100">
        <v>1.38</v>
      </c>
    </row>
    <row r="27" spans="1:12" x14ac:dyDescent="0.25">
      <c r="A27" s="52"/>
      <c r="B27" s="26"/>
      <c r="C27" s="27"/>
      <c r="D27" s="32" t="s">
        <v>29</v>
      </c>
      <c r="E27" s="65" t="s">
        <v>48</v>
      </c>
      <c r="F27" s="68">
        <v>150</v>
      </c>
      <c r="G27" s="65">
        <v>4.0999999999999996</v>
      </c>
      <c r="H27" s="65">
        <v>10.8</v>
      </c>
      <c r="I27" s="65">
        <v>39.840000000000003</v>
      </c>
      <c r="J27" s="72">
        <v>232</v>
      </c>
      <c r="K27" s="65" t="s">
        <v>49</v>
      </c>
      <c r="L27" s="77">
        <v>12.57</v>
      </c>
    </row>
    <row r="28" spans="1:12" x14ac:dyDescent="0.25">
      <c r="A28" s="52"/>
      <c r="B28" s="26"/>
      <c r="C28" s="27"/>
      <c r="D28" s="32" t="s">
        <v>30</v>
      </c>
      <c r="E28" s="65" t="s">
        <v>93</v>
      </c>
      <c r="F28" s="68">
        <v>200</v>
      </c>
      <c r="G28" s="65">
        <v>0.2</v>
      </c>
      <c r="H28" s="65">
        <v>0.02</v>
      </c>
      <c r="I28" s="65">
        <v>28.1</v>
      </c>
      <c r="J28" s="72">
        <v>106</v>
      </c>
      <c r="K28" s="65" t="s">
        <v>58</v>
      </c>
      <c r="L28" s="78">
        <v>9.4</v>
      </c>
    </row>
    <row r="29" spans="1:12" ht="15.75" thickBot="1" x14ac:dyDescent="0.3">
      <c r="A29" s="52"/>
      <c r="B29" s="26"/>
      <c r="C29" s="27"/>
      <c r="D29" s="32" t="s">
        <v>32</v>
      </c>
      <c r="E29" s="65" t="s">
        <v>61</v>
      </c>
      <c r="F29" s="68">
        <v>15</v>
      </c>
      <c r="G29" s="95">
        <v>0.99</v>
      </c>
      <c r="H29" s="95">
        <v>0.17</v>
      </c>
      <c r="I29" s="96">
        <v>6.2</v>
      </c>
      <c r="J29" s="98">
        <v>31</v>
      </c>
      <c r="K29" s="65" t="s">
        <v>54</v>
      </c>
      <c r="L29" s="78">
        <v>1.26</v>
      </c>
    </row>
    <row r="30" spans="1:12" ht="15.75" thickBot="1" x14ac:dyDescent="0.3">
      <c r="A30" s="52"/>
      <c r="B30" s="26"/>
      <c r="C30" s="27"/>
      <c r="D30" s="28"/>
      <c r="E30" s="93" t="s">
        <v>94</v>
      </c>
      <c r="F30" s="94">
        <v>100</v>
      </c>
      <c r="G30" s="97">
        <v>0.8</v>
      </c>
      <c r="H30" s="97">
        <v>0.2</v>
      </c>
      <c r="I30" s="96">
        <v>7.5</v>
      </c>
      <c r="J30" s="99">
        <v>38</v>
      </c>
      <c r="K30" s="65" t="s">
        <v>33</v>
      </c>
      <c r="L30" s="101">
        <v>16.5</v>
      </c>
    </row>
    <row r="31" spans="1:12" x14ac:dyDescent="0.25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x14ac:dyDescent="0.25">
      <c r="A32" s="53"/>
      <c r="B32" s="39"/>
      <c r="C32" s="40"/>
      <c r="D32" s="41" t="s">
        <v>34</v>
      </c>
      <c r="E32" s="42"/>
      <c r="F32" s="43">
        <v>595</v>
      </c>
      <c r="G32" s="43">
        <f>SUM(G25:G31)</f>
        <v>22.49</v>
      </c>
      <c r="H32" s="43">
        <f>SUM(H25:H31)</f>
        <v>25.9</v>
      </c>
      <c r="I32" s="43">
        <f>SUM(I25:I31)</f>
        <v>93.780000000000015</v>
      </c>
      <c r="J32" s="43">
        <f>SUM(J25:J31)</f>
        <v>651</v>
      </c>
      <c r="K32" s="44"/>
      <c r="L32" s="43">
        <f>SUM(L25:L31)</f>
        <v>85.000000000000014</v>
      </c>
    </row>
    <row r="33" spans="1:12" x14ac:dyDescent="0.25">
      <c r="A33" s="46">
        <f>A25</f>
        <v>1</v>
      </c>
      <c r="B33" s="46">
        <f>B25</f>
        <v>2</v>
      </c>
      <c r="C33" s="47" t="s">
        <v>35</v>
      </c>
      <c r="D33" s="32" t="s">
        <v>36</v>
      </c>
      <c r="E33" s="29"/>
      <c r="F33" s="30"/>
      <c r="G33" s="30"/>
      <c r="H33" s="30"/>
      <c r="I33" s="30"/>
      <c r="J33" s="30"/>
      <c r="K33" s="31"/>
      <c r="L33" s="30"/>
    </row>
    <row r="34" spans="1:12" x14ac:dyDescent="0.25">
      <c r="A34" s="52"/>
      <c r="B34" s="26"/>
      <c r="C34" s="27"/>
      <c r="D34" s="32" t="s">
        <v>37</v>
      </c>
      <c r="E34" s="29"/>
      <c r="F34" s="30"/>
      <c r="G34" s="30"/>
      <c r="H34" s="30"/>
      <c r="I34" s="30"/>
      <c r="J34" s="30"/>
      <c r="K34" s="31"/>
      <c r="L34" s="30"/>
    </row>
    <row r="35" spans="1:12" x14ac:dyDescent="0.25">
      <c r="A35" s="52"/>
      <c r="B35" s="26"/>
      <c r="C35" s="27"/>
      <c r="D35" s="32" t="s">
        <v>38</v>
      </c>
      <c r="E35" s="29"/>
      <c r="F35" s="30"/>
      <c r="G35" s="30"/>
      <c r="H35" s="30"/>
      <c r="I35" s="30"/>
      <c r="J35" s="30"/>
      <c r="K35" s="31"/>
      <c r="L35" s="30"/>
    </row>
    <row r="36" spans="1:12" x14ac:dyDescent="0.25">
      <c r="A36" s="52"/>
      <c r="B36" s="26"/>
      <c r="C36" s="27"/>
      <c r="D36" s="32" t="s">
        <v>39</v>
      </c>
      <c r="E36" s="29"/>
      <c r="F36" s="30"/>
      <c r="G36" s="30"/>
      <c r="H36" s="30"/>
      <c r="I36" s="30"/>
      <c r="J36" s="30"/>
      <c r="K36" s="31"/>
      <c r="L36" s="30"/>
    </row>
    <row r="37" spans="1:12" x14ac:dyDescent="0.25">
      <c r="A37" s="52"/>
      <c r="B37" s="26"/>
      <c r="C37" s="27"/>
      <c r="D37" s="32" t="s">
        <v>40</v>
      </c>
      <c r="E37" s="29"/>
      <c r="F37" s="30"/>
      <c r="G37" s="30"/>
      <c r="H37" s="30"/>
      <c r="I37" s="30"/>
      <c r="J37" s="30"/>
      <c r="K37" s="31"/>
      <c r="L37" s="30"/>
    </row>
    <row r="38" spans="1:12" x14ac:dyDescent="0.25">
      <c r="A38" s="52"/>
      <c r="B38" s="26"/>
      <c r="C38" s="27"/>
      <c r="D38" s="32" t="s">
        <v>41</v>
      </c>
      <c r="E38" s="29"/>
      <c r="F38" s="30"/>
      <c r="G38" s="30"/>
      <c r="H38" s="30"/>
      <c r="I38" s="30"/>
      <c r="J38" s="30"/>
      <c r="K38" s="31"/>
      <c r="L38" s="30"/>
    </row>
    <row r="39" spans="1:12" x14ac:dyDescent="0.25">
      <c r="A39" s="52"/>
      <c r="B39" s="26"/>
      <c r="C39" s="27"/>
      <c r="D39" s="32" t="s">
        <v>42</v>
      </c>
      <c r="E39" s="29"/>
      <c r="F39" s="30"/>
      <c r="G39" s="30"/>
      <c r="H39" s="30"/>
      <c r="I39" s="30"/>
      <c r="J39" s="30"/>
      <c r="K39" s="31"/>
      <c r="L39" s="30"/>
    </row>
    <row r="40" spans="1:12" x14ac:dyDescent="0.25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x14ac:dyDescent="0.25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x14ac:dyDescent="0.25">
      <c r="A42" s="53"/>
      <c r="B42" s="39"/>
      <c r="C42" s="40"/>
      <c r="D42" s="41" t="s">
        <v>34</v>
      </c>
      <c r="E42" s="42"/>
      <c r="F42" s="43">
        <f>SUM(F33:F41)</f>
        <v>0</v>
      </c>
      <c r="G42" s="43">
        <f t="shared" ref="G42:L42" si="6">SUM(G33:G41)</f>
        <v>0</v>
      </c>
      <c r="H42" s="43">
        <f t="shared" si="6"/>
        <v>0</v>
      </c>
      <c r="I42" s="43">
        <f t="shared" si="6"/>
        <v>0</v>
      </c>
      <c r="J42" s="43">
        <f t="shared" si="6"/>
        <v>0</v>
      </c>
      <c r="K42" s="44"/>
      <c r="L42" s="43">
        <f t="shared" si="6"/>
        <v>0</v>
      </c>
    </row>
    <row r="43" spans="1:12" ht="15.75" thickBot="1" x14ac:dyDescent="0.3">
      <c r="A43" s="54">
        <f>A25</f>
        <v>1</v>
      </c>
      <c r="B43" s="54">
        <f>B25</f>
        <v>2</v>
      </c>
      <c r="C43" s="58" t="s">
        <v>43</v>
      </c>
      <c r="D43" s="59"/>
      <c r="E43" s="50"/>
      <c r="F43" s="51">
        <f>F32+F42</f>
        <v>595</v>
      </c>
      <c r="G43" s="51">
        <f t="shared" ref="G43:L43" si="7">G32+G42</f>
        <v>22.49</v>
      </c>
      <c r="H43" s="51">
        <f t="shared" si="7"/>
        <v>25.9</v>
      </c>
      <c r="I43" s="51">
        <f t="shared" si="7"/>
        <v>93.780000000000015</v>
      </c>
      <c r="J43" s="51">
        <f t="shared" si="7"/>
        <v>651</v>
      </c>
      <c r="K43" s="51"/>
      <c r="L43" s="51">
        <f t="shared" si="7"/>
        <v>85.000000000000014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64" t="s">
        <v>96</v>
      </c>
      <c r="F44" s="67" t="s">
        <v>97</v>
      </c>
      <c r="G44" s="102">
        <v>15</v>
      </c>
      <c r="H44" s="102">
        <v>23</v>
      </c>
      <c r="I44" s="102">
        <v>3</v>
      </c>
      <c r="J44" s="103">
        <v>278</v>
      </c>
      <c r="K44" s="64" t="s">
        <v>99</v>
      </c>
      <c r="L44" s="75">
        <v>44.54</v>
      </c>
    </row>
    <row r="45" spans="1:12" x14ac:dyDescent="0.25">
      <c r="A45" s="25"/>
      <c r="B45" s="26"/>
      <c r="C45" s="27"/>
      <c r="D45" s="32" t="s">
        <v>29</v>
      </c>
      <c r="E45" s="65" t="s">
        <v>98</v>
      </c>
      <c r="F45" s="68">
        <v>200</v>
      </c>
      <c r="G45" s="65">
        <v>4.08</v>
      </c>
      <c r="H45" s="65">
        <v>3.54</v>
      </c>
      <c r="I45" s="65">
        <v>17.579999999999998</v>
      </c>
      <c r="J45" s="72">
        <v>119</v>
      </c>
      <c r="K45" s="65" t="s">
        <v>100</v>
      </c>
      <c r="L45" s="77">
        <v>12.02</v>
      </c>
    </row>
    <row r="46" spans="1:12" x14ac:dyDescent="0.25">
      <c r="A46" s="25"/>
      <c r="B46" s="26"/>
      <c r="C46" s="27"/>
      <c r="D46" s="32" t="s">
        <v>30</v>
      </c>
      <c r="E46" s="65" t="s">
        <v>66</v>
      </c>
      <c r="F46" s="68">
        <v>33</v>
      </c>
      <c r="G46" s="65">
        <v>1.5</v>
      </c>
      <c r="H46" s="65">
        <v>0.59</v>
      </c>
      <c r="I46" s="65">
        <v>10.27</v>
      </c>
      <c r="J46" s="73">
        <v>58</v>
      </c>
      <c r="K46" s="65" t="s">
        <v>31</v>
      </c>
      <c r="L46" s="77">
        <v>2.72</v>
      </c>
    </row>
    <row r="47" spans="1:12" x14ac:dyDescent="0.25">
      <c r="A47" s="25"/>
      <c r="B47" s="26"/>
      <c r="C47" s="27"/>
      <c r="E47" s="65" t="s">
        <v>101</v>
      </c>
      <c r="F47" s="68">
        <v>120</v>
      </c>
      <c r="G47" s="65">
        <v>7.32</v>
      </c>
      <c r="H47" s="65">
        <v>7.68</v>
      </c>
      <c r="I47" s="65">
        <v>89.64</v>
      </c>
      <c r="J47" s="72">
        <v>427</v>
      </c>
      <c r="K47" s="65" t="s">
        <v>54</v>
      </c>
      <c r="L47" s="78">
        <v>25.72</v>
      </c>
    </row>
    <row r="48" spans="1:12" x14ac:dyDescent="0.25">
      <c r="A48" s="25"/>
      <c r="B48" s="26"/>
      <c r="C48" s="27"/>
      <c r="D48" s="32"/>
      <c r="E48" s="65"/>
      <c r="F48" s="68"/>
      <c r="G48" s="65"/>
      <c r="H48" s="65"/>
      <c r="I48" s="65"/>
      <c r="J48" s="72"/>
      <c r="K48" s="65"/>
      <c r="L48" s="77"/>
    </row>
    <row r="49" spans="1:12" x14ac:dyDescent="0.25">
      <c r="A49" s="25"/>
      <c r="B49" s="26"/>
      <c r="C49" s="27"/>
      <c r="D49" s="28"/>
      <c r="E49" s="81"/>
      <c r="F49" s="68"/>
      <c r="G49" s="65"/>
      <c r="H49" s="65"/>
      <c r="I49" s="65"/>
      <c r="J49" s="73"/>
      <c r="K49" s="65"/>
      <c r="L49" s="78"/>
    </row>
    <row r="50" spans="1:12" x14ac:dyDescent="0.25">
      <c r="A50" s="25"/>
      <c r="B50" s="26"/>
      <c r="C50" s="27"/>
      <c r="D50" s="28"/>
      <c r="E50" s="65"/>
      <c r="F50" s="68"/>
      <c r="G50" s="65"/>
      <c r="H50" s="65"/>
      <c r="I50" s="65"/>
      <c r="J50" s="72"/>
      <c r="K50" s="65"/>
      <c r="L50" s="86"/>
    </row>
    <row r="51" spans="1:12" x14ac:dyDescent="0.25">
      <c r="A51" s="38"/>
      <c r="B51" s="39"/>
      <c r="C51" s="40"/>
      <c r="D51" s="41" t="s">
        <v>34</v>
      </c>
      <c r="E51" s="42"/>
      <c r="F51" s="43">
        <v>501</v>
      </c>
      <c r="G51" s="43">
        <f t="shared" ref="G51:L51" si="8">SUM(G44:G50)</f>
        <v>27.9</v>
      </c>
      <c r="H51" s="43">
        <f t="shared" si="8"/>
        <v>34.81</v>
      </c>
      <c r="I51" s="43">
        <f t="shared" si="8"/>
        <v>120.49</v>
      </c>
      <c r="J51" s="43">
        <f t="shared" si="8"/>
        <v>882</v>
      </c>
      <c r="K51" s="44"/>
      <c r="L51" s="43">
        <f t="shared" si="8"/>
        <v>85</v>
      </c>
    </row>
    <row r="52" spans="1:12" x14ac:dyDescent="0.25">
      <c r="A52" s="45">
        <f>A44</f>
        <v>1</v>
      </c>
      <c r="B52" s="46">
        <f>B44</f>
        <v>3</v>
      </c>
      <c r="C52" s="47" t="s">
        <v>35</v>
      </c>
      <c r="D52" s="32" t="s">
        <v>36</v>
      </c>
      <c r="E52" s="29"/>
      <c r="F52" s="30"/>
      <c r="G52" s="30"/>
      <c r="H52" s="30"/>
      <c r="I52" s="30"/>
      <c r="J52" s="30"/>
      <c r="K52" s="31"/>
      <c r="L52" s="30"/>
    </row>
    <row r="53" spans="1:12" x14ac:dyDescent="0.25">
      <c r="A53" s="25"/>
      <c r="B53" s="26"/>
      <c r="C53" s="27"/>
      <c r="D53" s="32" t="s">
        <v>37</v>
      </c>
      <c r="E53" s="29"/>
      <c r="F53" s="30"/>
      <c r="G53" s="30"/>
      <c r="H53" s="30"/>
      <c r="I53" s="30"/>
      <c r="J53" s="30"/>
      <c r="K53" s="31"/>
      <c r="L53" s="30"/>
    </row>
    <row r="54" spans="1:12" x14ac:dyDescent="0.25">
      <c r="A54" s="25"/>
      <c r="B54" s="26"/>
      <c r="C54" s="27"/>
      <c r="D54" s="32" t="s">
        <v>38</v>
      </c>
      <c r="E54" s="29"/>
      <c r="F54" s="30"/>
      <c r="G54" s="30"/>
      <c r="H54" s="30"/>
      <c r="I54" s="30"/>
      <c r="J54" s="30"/>
      <c r="K54" s="31"/>
      <c r="L54" s="30"/>
    </row>
    <row r="55" spans="1:12" x14ac:dyDescent="0.25">
      <c r="A55" s="25"/>
      <c r="B55" s="26"/>
      <c r="C55" s="27"/>
      <c r="D55" s="32" t="s">
        <v>39</v>
      </c>
      <c r="E55" s="29"/>
      <c r="F55" s="30"/>
      <c r="G55" s="30"/>
      <c r="H55" s="30"/>
      <c r="I55" s="30"/>
      <c r="J55" s="30"/>
      <c r="K55" s="31"/>
      <c r="L55" s="30"/>
    </row>
    <row r="56" spans="1:12" x14ac:dyDescent="0.25">
      <c r="A56" s="25"/>
      <c r="B56" s="26"/>
      <c r="C56" s="27"/>
      <c r="D56" s="32" t="s">
        <v>40</v>
      </c>
      <c r="E56" s="29"/>
      <c r="F56" s="30"/>
      <c r="G56" s="30"/>
      <c r="H56" s="30"/>
      <c r="I56" s="30"/>
      <c r="J56" s="30"/>
      <c r="K56" s="31"/>
      <c r="L56" s="30"/>
    </row>
    <row r="57" spans="1:12" x14ac:dyDescent="0.25">
      <c r="A57" s="25"/>
      <c r="B57" s="26"/>
      <c r="C57" s="27"/>
      <c r="D57" s="32" t="s">
        <v>41</v>
      </c>
      <c r="E57" s="29"/>
      <c r="F57" s="30"/>
      <c r="G57" s="30"/>
      <c r="H57" s="30"/>
      <c r="I57" s="30"/>
      <c r="J57" s="30"/>
      <c r="K57" s="31"/>
      <c r="L57" s="30"/>
    </row>
    <row r="58" spans="1:12" x14ac:dyDescent="0.25">
      <c r="A58" s="25"/>
      <c r="B58" s="26"/>
      <c r="C58" s="27"/>
      <c r="D58" s="32" t="s">
        <v>42</v>
      </c>
      <c r="E58" s="29"/>
      <c r="F58" s="30"/>
      <c r="G58" s="30"/>
      <c r="H58" s="30"/>
      <c r="I58" s="30"/>
      <c r="J58" s="30"/>
      <c r="K58" s="31"/>
      <c r="L58" s="30"/>
    </row>
    <row r="59" spans="1:12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x14ac:dyDescent="0.25">
      <c r="A61" s="38"/>
      <c r="B61" s="39"/>
      <c r="C61" s="40"/>
      <c r="D61" s="41" t="s">
        <v>34</v>
      </c>
      <c r="E61" s="42"/>
      <c r="F61" s="43">
        <f>SUM(F52:F60)</f>
        <v>0</v>
      </c>
      <c r="G61" s="43">
        <f t="shared" ref="G61:L61" si="9">SUM(G52:G60)</f>
        <v>0</v>
      </c>
      <c r="H61" s="43">
        <f t="shared" si="9"/>
        <v>0</v>
      </c>
      <c r="I61" s="43">
        <f t="shared" si="9"/>
        <v>0</v>
      </c>
      <c r="J61" s="43">
        <f t="shared" si="9"/>
        <v>0</v>
      </c>
      <c r="K61" s="44"/>
      <c r="L61" s="43">
        <f t="shared" si="9"/>
        <v>0</v>
      </c>
    </row>
    <row r="62" spans="1:12" ht="15.75" thickBot="1" x14ac:dyDescent="0.3">
      <c r="A62" s="48">
        <f>A44</f>
        <v>1</v>
      </c>
      <c r="B62" s="49">
        <f>B44</f>
        <v>3</v>
      </c>
      <c r="C62" s="58" t="s">
        <v>43</v>
      </c>
      <c r="D62" s="59"/>
      <c r="E62" s="50"/>
      <c r="F62" s="51">
        <f>F51+F61</f>
        <v>501</v>
      </c>
      <c r="G62" s="51">
        <f t="shared" ref="G62:L62" si="10">G51+G61</f>
        <v>27.9</v>
      </c>
      <c r="H62" s="51">
        <f t="shared" si="10"/>
        <v>34.81</v>
      </c>
      <c r="I62" s="51">
        <f t="shared" si="10"/>
        <v>120.49</v>
      </c>
      <c r="J62" s="51">
        <f t="shared" si="10"/>
        <v>882</v>
      </c>
      <c r="K62" s="51"/>
      <c r="L62" s="51">
        <f t="shared" si="10"/>
        <v>85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104" t="s">
        <v>102</v>
      </c>
      <c r="F63" s="105" t="s">
        <v>103</v>
      </c>
      <c r="G63" s="64">
        <v>6.24</v>
      </c>
      <c r="H63" s="64">
        <v>21.59</v>
      </c>
      <c r="I63" s="65">
        <v>43.68</v>
      </c>
      <c r="J63" s="71">
        <v>383</v>
      </c>
      <c r="K63" s="105" t="s">
        <v>103</v>
      </c>
      <c r="L63" s="75">
        <v>47</v>
      </c>
    </row>
    <row r="64" spans="1:12" x14ac:dyDescent="0.25">
      <c r="A64" s="25"/>
      <c r="B64" s="26"/>
      <c r="C64" s="27"/>
      <c r="D64" s="28"/>
      <c r="E64" s="106" t="s">
        <v>104</v>
      </c>
      <c r="F64" s="107"/>
      <c r="G64" s="65">
        <v>1.5</v>
      </c>
      <c r="H64" s="65">
        <v>0.04</v>
      </c>
      <c r="I64" s="108">
        <v>11.36</v>
      </c>
      <c r="J64" s="72">
        <v>52</v>
      </c>
      <c r="K64" s="107"/>
      <c r="L64" s="76">
        <v>1.37</v>
      </c>
    </row>
    <row r="65" spans="1:12" x14ac:dyDescent="0.25">
      <c r="A65" s="25"/>
      <c r="B65" s="26"/>
      <c r="C65" s="27"/>
      <c r="D65" s="32" t="s">
        <v>29</v>
      </c>
      <c r="E65" s="65" t="s">
        <v>105</v>
      </c>
      <c r="F65" s="68">
        <v>200</v>
      </c>
      <c r="G65" s="65">
        <v>0</v>
      </c>
      <c r="H65" s="65">
        <v>0</v>
      </c>
      <c r="I65" s="65">
        <v>28.96</v>
      </c>
      <c r="J65" s="72">
        <v>109</v>
      </c>
      <c r="K65" s="68">
        <v>200</v>
      </c>
      <c r="L65" s="77">
        <v>12.67</v>
      </c>
    </row>
    <row r="66" spans="1:12" x14ac:dyDescent="0.25">
      <c r="A66" s="25"/>
      <c r="B66" s="26"/>
      <c r="C66" s="27"/>
      <c r="D66" s="32" t="s">
        <v>30</v>
      </c>
      <c r="E66" s="65" t="s">
        <v>66</v>
      </c>
      <c r="F66" s="68">
        <v>20</v>
      </c>
      <c r="G66" s="65">
        <v>1.5</v>
      </c>
      <c r="H66" s="65">
        <v>0.59</v>
      </c>
      <c r="I66" s="65">
        <v>10.27</v>
      </c>
      <c r="J66" s="72">
        <v>53</v>
      </c>
      <c r="K66" s="68">
        <v>25</v>
      </c>
      <c r="L66" s="77">
        <v>2.68</v>
      </c>
    </row>
    <row r="67" spans="1:12" x14ac:dyDescent="0.25">
      <c r="A67" s="25"/>
      <c r="B67" s="26"/>
      <c r="C67" s="27"/>
      <c r="D67" s="32" t="s">
        <v>32</v>
      </c>
      <c r="E67" s="65" t="s">
        <v>69</v>
      </c>
      <c r="F67" s="68">
        <v>125</v>
      </c>
      <c r="G67" s="65">
        <v>0.5</v>
      </c>
      <c r="H67" s="65">
        <v>0.38</v>
      </c>
      <c r="I67" s="65">
        <v>12.88</v>
      </c>
      <c r="J67" s="72">
        <v>60</v>
      </c>
      <c r="K67" s="68">
        <v>155</v>
      </c>
      <c r="L67" s="78">
        <v>21.28</v>
      </c>
    </row>
    <row r="68" spans="1:12" x14ac:dyDescent="0.25">
      <c r="A68" s="25"/>
      <c r="B68" s="26"/>
      <c r="C68" s="27"/>
      <c r="D68" s="28"/>
      <c r="E68" s="20"/>
      <c r="F68" s="21"/>
      <c r="G68" s="22"/>
      <c r="H68" s="22"/>
      <c r="I68" s="22"/>
      <c r="J68" s="23"/>
      <c r="K68" s="20"/>
      <c r="L68" s="24"/>
    </row>
    <row r="69" spans="1:12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x14ac:dyDescent="0.25">
      <c r="A70" s="38"/>
      <c r="B70" s="39"/>
      <c r="C70" s="40"/>
      <c r="D70" s="41" t="s">
        <v>34</v>
      </c>
      <c r="E70" s="42"/>
      <c r="F70" s="43">
        <v>515</v>
      </c>
      <c r="G70" s="43">
        <f>SUM(G63:G68)</f>
        <v>9.74</v>
      </c>
      <c r="H70" s="43">
        <f>SUM(H63:H68)</f>
        <v>22.599999999999998</v>
      </c>
      <c r="I70" s="43">
        <f>SUM(I63:I68)</f>
        <v>107.14999999999999</v>
      </c>
      <c r="J70" s="43">
        <f>SUM(J63:J68)</f>
        <v>657</v>
      </c>
      <c r="K70" s="44"/>
      <c r="L70" s="43">
        <f>SUM(L63:L68)</f>
        <v>85</v>
      </c>
    </row>
    <row r="71" spans="1:12" x14ac:dyDescent="0.25">
      <c r="A71" s="45">
        <f>A63</f>
        <v>1</v>
      </c>
      <c r="B71" s="46">
        <f>B63</f>
        <v>4</v>
      </c>
      <c r="C71" s="47" t="s">
        <v>35</v>
      </c>
      <c r="D71" s="32" t="s">
        <v>36</v>
      </c>
      <c r="E71" s="29"/>
      <c r="F71" s="30"/>
      <c r="G71" s="30"/>
      <c r="H71" s="30"/>
      <c r="I71" s="30"/>
      <c r="J71" s="30"/>
      <c r="K71" s="31"/>
      <c r="L71" s="30"/>
    </row>
    <row r="72" spans="1:12" x14ac:dyDescent="0.25">
      <c r="A72" s="25"/>
      <c r="B72" s="26"/>
      <c r="C72" s="27"/>
      <c r="D72" s="32" t="s">
        <v>37</v>
      </c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25"/>
      <c r="B73" s="26"/>
      <c r="C73" s="27"/>
      <c r="D73" s="32" t="s">
        <v>38</v>
      </c>
      <c r="E73" s="29"/>
      <c r="F73" s="30"/>
      <c r="G73" s="30"/>
      <c r="H73" s="30"/>
      <c r="I73" s="30"/>
      <c r="J73" s="30"/>
      <c r="K73" s="31"/>
      <c r="L73" s="30"/>
    </row>
    <row r="74" spans="1:12" x14ac:dyDescent="0.25">
      <c r="A74" s="25"/>
      <c r="B74" s="26"/>
      <c r="C74" s="27"/>
      <c r="D74" s="32" t="s">
        <v>39</v>
      </c>
      <c r="E74" s="29"/>
      <c r="F74" s="30"/>
      <c r="G74" s="30"/>
      <c r="H74" s="30"/>
      <c r="I74" s="30"/>
      <c r="J74" s="30"/>
      <c r="K74" s="31"/>
      <c r="L74" s="30"/>
    </row>
    <row r="75" spans="1:12" x14ac:dyDescent="0.25">
      <c r="A75" s="25"/>
      <c r="B75" s="26"/>
      <c r="C75" s="27"/>
      <c r="D75" s="32" t="s">
        <v>40</v>
      </c>
      <c r="E75" s="29"/>
      <c r="F75" s="30"/>
      <c r="G75" s="30"/>
      <c r="H75" s="30"/>
      <c r="I75" s="30"/>
      <c r="J75" s="30"/>
      <c r="K75" s="31"/>
      <c r="L75" s="30"/>
    </row>
    <row r="76" spans="1:12" x14ac:dyDescent="0.25">
      <c r="A76" s="25"/>
      <c r="B76" s="26"/>
      <c r="C76" s="27"/>
      <c r="D76" s="32" t="s">
        <v>41</v>
      </c>
      <c r="E76" s="29"/>
      <c r="F76" s="30"/>
      <c r="G76" s="30"/>
      <c r="H76" s="30"/>
      <c r="I76" s="30"/>
      <c r="J76" s="30"/>
      <c r="K76" s="31"/>
      <c r="L76" s="30"/>
    </row>
    <row r="77" spans="1:12" x14ac:dyDescent="0.25">
      <c r="A77" s="25"/>
      <c r="B77" s="26"/>
      <c r="C77" s="27"/>
      <c r="D77" s="32" t="s">
        <v>42</v>
      </c>
      <c r="E77" s="29"/>
      <c r="F77" s="30"/>
      <c r="G77" s="30"/>
      <c r="H77" s="30"/>
      <c r="I77" s="30"/>
      <c r="J77" s="30"/>
      <c r="K77" s="31"/>
      <c r="L77" s="30"/>
    </row>
    <row r="78" spans="1:12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x14ac:dyDescent="0.25">
      <c r="A80" s="38"/>
      <c r="B80" s="39"/>
      <c r="C80" s="40"/>
      <c r="D80" s="41" t="s">
        <v>34</v>
      </c>
      <c r="E80" s="42"/>
      <c r="F80" s="43">
        <f>SUM(F71:F79)</f>
        <v>0</v>
      </c>
      <c r="G80" s="43">
        <f t="shared" ref="G80:L80" si="11">SUM(G71:G79)</f>
        <v>0</v>
      </c>
      <c r="H80" s="43">
        <f t="shared" si="11"/>
        <v>0</v>
      </c>
      <c r="I80" s="43">
        <f t="shared" si="11"/>
        <v>0</v>
      </c>
      <c r="J80" s="43">
        <f t="shared" si="11"/>
        <v>0</v>
      </c>
      <c r="K80" s="44"/>
      <c r="L80" s="43">
        <f t="shared" si="11"/>
        <v>0</v>
      </c>
    </row>
    <row r="81" spans="1:12" ht="15.75" thickBot="1" x14ac:dyDescent="0.3">
      <c r="A81" s="48">
        <f>A63</f>
        <v>1</v>
      </c>
      <c r="B81" s="49">
        <f>B63</f>
        <v>4</v>
      </c>
      <c r="C81" s="58" t="s">
        <v>43</v>
      </c>
      <c r="D81" s="59"/>
      <c r="E81" s="50"/>
      <c r="F81" s="51">
        <f>F70+F80</f>
        <v>515</v>
      </c>
      <c r="G81" s="51">
        <f t="shared" ref="G81:L81" si="12">G70+G80</f>
        <v>9.74</v>
      </c>
      <c r="H81" s="51">
        <f t="shared" si="12"/>
        <v>22.599999999999998</v>
      </c>
      <c r="I81" s="51">
        <f t="shared" si="12"/>
        <v>107.14999999999999</v>
      </c>
      <c r="J81" s="51">
        <f t="shared" si="12"/>
        <v>657</v>
      </c>
      <c r="K81" s="51"/>
      <c r="L81" s="51">
        <f t="shared" si="12"/>
        <v>85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65" t="s">
        <v>79</v>
      </c>
      <c r="F82" s="68">
        <v>140</v>
      </c>
      <c r="G82" s="65">
        <v>24.4</v>
      </c>
      <c r="H82" s="65">
        <v>21.64</v>
      </c>
      <c r="I82" s="65">
        <v>23</v>
      </c>
      <c r="J82" s="72">
        <v>385</v>
      </c>
      <c r="K82" s="88" t="s">
        <v>82</v>
      </c>
      <c r="L82" s="75">
        <v>63.96</v>
      </c>
    </row>
    <row r="83" spans="1:12" x14ac:dyDescent="0.25">
      <c r="A83" s="25"/>
      <c r="B83" s="26"/>
      <c r="C83" s="27"/>
      <c r="D83" s="32" t="s">
        <v>29</v>
      </c>
      <c r="E83" s="65" t="s">
        <v>80</v>
      </c>
      <c r="F83" s="87">
        <v>40</v>
      </c>
      <c r="G83" s="65">
        <v>0.02</v>
      </c>
      <c r="H83" s="65">
        <v>8.0000000000000002E-3</v>
      </c>
      <c r="I83" s="65">
        <v>5.0599999999999996</v>
      </c>
      <c r="J83" s="72">
        <v>20</v>
      </c>
      <c r="K83" s="65" t="s">
        <v>44</v>
      </c>
      <c r="L83" s="76">
        <v>3.01</v>
      </c>
    </row>
    <row r="84" spans="1:12" x14ac:dyDescent="0.25">
      <c r="A84" s="25"/>
      <c r="B84" s="26"/>
      <c r="C84" s="27"/>
      <c r="D84" s="32" t="s">
        <v>30</v>
      </c>
      <c r="E84" s="65" t="s">
        <v>50</v>
      </c>
      <c r="F84" s="68" t="s">
        <v>51</v>
      </c>
      <c r="G84" s="65">
        <v>0.2</v>
      </c>
      <c r="H84" s="65">
        <v>0.05</v>
      </c>
      <c r="I84" s="65">
        <v>15.01</v>
      </c>
      <c r="J84" s="72">
        <v>57</v>
      </c>
      <c r="K84" s="65" t="s">
        <v>52</v>
      </c>
      <c r="L84" s="77">
        <v>2.6</v>
      </c>
    </row>
    <row r="85" spans="1:12" x14ac:dyDescent="0.25">
      <c r="A85" s="25"/>
      <c r="B85" s="26"/>
      <c r="C85" s="27"/>
      <c r="D85" s="32" t="s">
        <v>32</v>
      </c>
      <c r="E85" s="65" t="s">
        <v>66</v>
      </c>
      <c r="F85" s="68">
        <v>26</v>
      </c>
      <c r="G85" s="65">
        <v>1.88</v>
      </c>
      <c r="H85" s="65">
        <v>0.74</v>
      </c>
      <c r="I85" s="65">
        <v>12.83</v>
      </c>
      <c r="J85" s="72">
        <v>68</v>
      </c>
      <c r="K85" s="65" t="s">
        <v>31</v>
      </c>
      <c r="L85" s="78">
        <v>3.38</v>
      </c>
    </row>
    <row r="86" spans="1:12" x14ac:dyDescent="0.25">
      <c r="A86" s="25"/>
      <c r="B86" s="26"/>
      <c r="C86" s="27"/>
      <c r="D86" s="28"/>
      <c r="E86" s="65" t="s">
        <v>81</v>
      </c>
      <c r="F86" s="68">
        <v>100</v>
      </c>
      <c r="G86" s="65">
        <v>0.4</v>
      </c>
      <c r="H86" s="65">
        <v>0.4</v>
      </c>
      <c r="I86" s="65">
        <v>9.8000000000000007</v>
      </c>
      <c r="J86" s="72">
        <v>47</v>
      </c>
      <c r="K86" s="65" t="s">
        <v>33</v>
      </c>
      <c r="L86" s="86">
        <v>12.05</v>
      </c>
    </row>
    <row r="87" spans="1:12" x14ac:dyDescent="0.2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x14ac:dyDescent="0.25">
      <c r="A88" s="38"/>
      <c r="B88" s="39"/>
      <c r="C88" s="40"/>
      <c r="D88" s="41" t="s">
        <v>34</v>
      </c>
      <c r="E88" s="42"/>
      <c r="F88" s="43">
        <v>506</v>
      </c>
      <c r="G88" s="43">
        <f>SUM(G82:G87)</f>
        <v>26.899999999999995</v>
      </c>
      <c r="H88" s="43">
        <f>SUM(H82:H87)</f>
        <v>22.837999999999997</v>
      </c>
      <c r="I88" s="43">
        <f>SUM(I82:I87)</f>
        <v>65.7</v>
      </c>
      <c r="J88" s="43">
        <f>SUM(J82:J87)</f>
        <v>577</v>
      </c>
      <c r="K88" s="44"/>
      <c r="L88" s="43">
        <f>SUM(L82:L87)</f>
        <v>84.999999999999986</v>
      </c>
    </row>
    <row r="89" spans="1:12" x14ac:dyDescent="0.25">
      <c r="A89" s="45">
        <f>A82</f>
        <v>1</v>
      </c>
      <c r="B89" s="46">
        <f>B82</f>
        <v>5</v>
      </c>
      <c r="C89" s="47" t="s">
        <v>35</v>
      </c>
      <c r="D89" s="32" t="s">
        <v>36</v>
      </c>
      <c r="E89" s="29"/>
      <c r="F89" s="30"/>
      <c r="G89" s="30"/>
      <c r="H89" s="30"/>
      <c r="I89" s="30"/>
      <c r="J89" s="30"/>
      <c r="K89" s="31"/>
      <c r="L89" s="30"/>
    </row>
    <row r="90" spans="1:12" x14ac:dyDescent="0.25">
      <c r="A90" s="25"/>
      <c r="B90" s="26"/>
      <c r="C90" s="27"/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spans="1:12" x14ac:dyDescent="0.25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spans="1:12" x14ac:dyDescent="0.25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spans="1:12" x14ac:dyDescent="0.25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spans="1:12" x14ac:dyDescent="0.25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spans="1:12" x14ac:dyDescent="0.25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spans="1:12" x14ac:dyDescent="0.25">
      <c r="A96" s="25"/>
      <c r="B96" s="26"/>
      <c r="C96" s="27"/>
      <c r="D96" s="28"/>
      <c r="E96" s="29"/>
      <c r="F96" s="30"/>
      <c r="G96" s="30"/>
      <c r="H96" s="30"/>
      <c r="I96" s="30"/>
      <c r="J96" s="30"/>
      <c r="K96" s="31"/>
      <c r="L96" s="30"/>
    </row>
    <row r="97" spans="1:12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x14ac:dyDescent="0.25">
      <c r="A98" s="38"/>
      <c r="B98" s="39"/>
      <c r="C98" s="40"/>
      <c r="D98" s="41" t="s">
        <v>34</v>
      </c>
      <c r="E98" s="42"/>
      <c r="F98" s="43">
        <f>SUM(F89:F97)</f>
        <v>0</v>
      </c>
      <c r="G98" s="43">
        <f t="shared" ref="G98:L98" si="13">SUM(G89:G97)</f>
        <v>0</v>
      </c>
      <c r="H98" s="43">
        <f t="shared" si="13"/>
        <v>0</v>
      </c>
      <c r="I98" s="43">
        <f t="shared" si="13"/>
        <v>0</v>
      </c>
      <c r="J98" s="43">
        <f t="shared" si="13"/>
        <v>0</v>
      </c>
      <c r="K98" s="44"/>
      <c r="L98" s="43">
        <f t="shared" si="13"/>
        <v>0</v>
      </c>
    </row>
    <row r="99" spans="1:12" ht="15.75" thickBot="1" x14ac:dyDescent="0.3">
      <c r="A99" s="48">
        <f>A82</f>
        <v>1</v>
      </c>
      <c r="B99" s="49">
        <f>B82</f>
        <v>5</v>
      </c>
      <c r="C99" s="58" t="s">
        <v>43</v>
      </c>
      <c r="D99" s="59"/>
      <c r="E99" s="50"/>
      <c r="F99" s="51">
        <f>F88+F98</f>
        <v>506</v>
      </c>
      <c r="G99" s="51">
        <f t="shared" ref="G99:L99" si="14">G88+G98</f>
        <v>26.899999999999995</v>
      </c>
      <c r="H99" s="51">
        <f t="shared" si="14"/>
        <v>22.837999999999997</v>
      </c>
      <c r="I99" s="51">
        <f t="shared" si="14"/>
        <v>65.7</v>
      </c>
      <c r="J99" s="51">
        <f t="shared" si="14"/>
        <v>577</v>
      </c>
      <c r="K99" s="51"/>
      <c r="L99" s="51">
        <f t="shared" si="14"/>
        <v>84.999999999999986</v>
      </c>
    </row>
    <row r="100" spans="1:12" x14ac:dyDescent="0.25">
      <c r="A100" s="16">
        <v>2</v>
      </c>
      <c r="B100" s="17">
        <v>1</v>
      </c>
      <c r="C100" s="18" t="s">
        <v>25</v>
      </c>
      <c r="D100" s="19" t="s">
        <v>26</v>
      </c>
      <c r="E100" s="64" t="s">
        <v>63</v>
      </c>
      <c r="F100" s="67" t="s">
        <v>27</v>
      </c>
      <c r="G100" s="64">
        <v>8.58</v>
      </c>
      <c r="H100" s="64">
        <v>13.58</v>
      </c>
      <c r="I100" s="64">
        <v>34.200000000000003</v>
      </c>
      <c r="J100" s="71">
        <v>299</v>
      </c>
      <c r="K100" s="64" t="s">
        <v>28</v>
      </c>
      <c r="L100" s="75">
        <v>25.93</v>
      </c>
    </row>
    <row r="101" spans="1:12" x14ac:dyDescent="0.25">
      <c r="A101" s="25"/>
      <c r="B101" s="26"/>
      <c r="C101" s="27"/>
      <c r="D101" s="28"/>
      <c r="E101" s="65" t="s">
        <v>64</v>
      </c>
      <c r="F101" s="68">
        <v>13</v>
      </c>
      <c r="G101" s="65">
        <v>0.39</v>
      </c>
      <c r="H101" s="65">
        <v>0</v>
      </c>
      <c r="I101" s="65">
        <v>0.78</v>
      </c>
      <c r="J101" s="72">
        <v>4.7</v>
      </c>
      <c r="K101" s="65" t="s">
        <v>31</v>
      </c>
      <c r="L101" s="76">
        <v>4.78</v>
      </c>
    </row>
    <row r="102" spans="1:12" x14ac:dyDescent="0.25">
      <c r="A102" s="25"/>
      <c r="B102" s="26"/>
      <c r="C102" s="27"/>
      <c r="D102" s="32" t="s">
        <v>29</v>
      </c>
      <c r="E102" s="65" t="s">
        <v>65</v>
      </c>
      <c r="F102" s="68">
        <v>200</v>
      </c>
      <c r="G102" s="65">
        <v>0</v>
      </c>
      <c r="H102" s="65">
        <v>0</v>
      </c>
      <c r="I102" s="65">
        <v>20</v>
      </c>
      <c r="J102" s="72">
        <v>90</v>
      </c>
      <c r="K102" s="65" t="s">
        <v>67</v>
      </c>
      <c r="L102" s="77">
        <v>11.61</v>
      </c>
    </row>
    <row r="103" spans="1:12" x14ac:dyDescent="0.25">
      <c r="A103" s="25"/>
      <c r="B103" s="26"/>
      <c r="C103" s="27"/>
      <c r="D103" s="32" t="s">
        <v>30</v>
      </c>
      <c r="E103" s="65" t="s">
        <v>66</v>
      </c>
      <c r="F103" s="68">
        <v>20</v>
      </c>
      <c r="G103" s="65">
        <v>1.5</v>
      </c>
      <c r="H103" s="65">
        <v>0.59</v>
      </c>
      <c r="I103" s="65">
        <v>10.27</v>
      </c>
      <c r="J103" s="73">
        <v>53</v>
      </c>
      <c r="K103" s="65" t="s">
        <v>31</v>
      </c>
      <c r="L103" s="77">
        <v>2.68</v>
      </c>
    </row>
    <row r="104" spans="1:12" x14ac:dyDescent="0.25">
      <c r="A104" s="25"/>
      <c r="B104" s="26"/>
      <c r="C104" s="27"/>
      <c r="D104" s="32" t="s">
        <v>32</v>
      </c>
      <c r="E104" s="66" t="s">
        <v>53</v>
      </c>
      <c r="F104" s="68">
        <v>200</v>
      </c>
      <c r="G104" s="66">
        <v>5.6</v>
      </c>
      <c r="H104" s="66">
        <v>6.4</v>
      </c>
      <c r="I104" s="66">
        <v>19.399999999999999</v>
      </c>
      <c r="J104" s="74">
        <v>158</v>
      </c>
      <c r="K104" s="66" t="s">
        <v>54</v>
      </c>
      <c r="L104" s="78">
        <v>40</v>
      </c>
    </row>
    <row r="105" spans="1:12" ht="15.75" thickBot="1" x14ac:dyDescent="0.3">
      <c r="A105" s="25"/>
      <c r="B105" s="26"/>
      <c r="C105" s="27"/>
      <c r="D105" s="28"/>
      <c r="E105" s="33"/>
      <c r="F105" s="34"/>
      <c r="G105" s="35"/>
      <c r="H105" s="35"/>
      <c r="I105" s="35"/>
      <c r="J105" s="36"/>
      <c r="K105" s="33"/>
      <c r="L105" s="37"/>
    </row>
    <row r="106" spans="1:12" x14ac:dyDescent="0.2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x14ac:dyDescent="0.25">
      <c r="A107" s="38"/>
      <c r="B107" s="39"/>
      <c r="C107" s="40"/>
      <c r="D107" s="41" t="s">
        <v>34</v>
      </c>
      <c r="E107" s="42"/>
      <c r="F107" s="43">
        <v>598</v>
      </c>
      <c r="G107" s="43">
        <f t="shared" ref="G107:J107" si="15">SUM(G100:G106)</f>
        <v>16.07</v>
      </c>
      <c r="H107" s="43">
        <f t="shared" si="15"/>
        <v>20.57</v>
      </c>
      <c r="I107" s="43">
        <f t="shared" si="15"/>
        <v>84.65</v>
      </c>
      <c r="J107" s="43">
        <f t="shared" si="15"/>
        <v>604.70000000000005</v>
      </c>
      <c r="K107" s="44"/>
      <c r="L107" s="43">
        <f t="shared" ref="L107" si="16">SUM(L100:L106)</f>
        <v>85</v>
      </c>
    </row>
    <row r="108" spans="1:12" x14ac:dyDescent="0.25">
      <c r="A108" s="45">
        <f>A100</f>
        <v>2</v>
      </c>
      <c r="B108" s="46">
        <f>B100</f>
        <v>1</v>
      </c>
      <c r="C108" s="47" t="s">
        <v>35</v>
      </c>
      <c r="D108" s="32" t="s">
        <v>36</v>
      </c>
      <c r="E108" s="29"/>
      <c r="F108" s="30"/>
      <c r="G108" s="30"/>
      <c r="H108" s="30"/>
      <c r="I108" s="30"/>
      <c r="J108" s="30"/>
      <c r="K108" s="31"/>
      <c r="L108" s="30"/>
    </row>
    <row r="109" spans="1:12" x14ac:dyDescent="0.25">
      <c r="A109" s="25"/>
      <c r="B109" s="26"/>
      <c r="C109" s="27"/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spans="1:12" x14ac:dyDescent="0.25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spans="1:12" x14ac:dyDescent="0.25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spans="1:12" x14ac:dyDescent="0.25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spans="1:12" x14ac:dyDescent="0.25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spans="1:12" x14ac:dyDescent="0.25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spans="1:12" x14ac:dyDescent="0.25">
      <c r="A115" s="25"/>
      <c r="B115" s="26"/>
      <c r="C115" s="27"/>
      <c r="D115" s="28"/>
      <c r="E115" s="29"/>
      <c r="F115" s="30"/>
      <c r="G115" s="30"/>
      <c r="H115" s="30"/>
      <c r="I115" s="30"/>
      <c r="J115" s="30"/>
      <c r="K115" s="31"/>
      <c r="L115" s="30"/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38"/>
      <c r="B117" s="39"/>
      <c r="C117" s="40"/>
      <c r="D117" s="41" t="s">
        <v>34</v>
      </c>
      <c r="E117" s="42"/>
      <c r="F117" s="43">
        <f>SUM(F108:F116)</f>
        <v>0</v>
      </c>
      <c r="G117" s="43">
        <f t="shared" ref="G117:J117" si="17">SUM(G108:G116)</f>
        <v>0</v>
      </c>
      <c r="H117" s="43">
        <f t="shared" si="17"/>
        <v>0</v>
      </c>
      <c r="I117" s="43">
        <f t="shared" si="17"/>
        <v>0</v>
      </c>
      <c r="J117" s="43">
        <f t="shared" si="17"/>
        <v>0</v>
      </c>
      <c r="K117" s="44"/>
      <c r="L117" s="43">
        <f t="shared" ref="L117" si="18">SUM(L108:L116)</f>
        <v>0</v>
      </c>
    </row>
    <row r="118" spans="1:12" ht="15.75" thickBot="1" x14ac:dyDescent="0.3">
      <c r="A118" s="48">
        <f>A100</f>
        <v>2</v>
      </c>
      <c r="B118" s="49">
        <f>B100</f>
        <v>1</v>
      </c>
      <c r="C118" s="58" t="s">
        <v>43</v>
      </c>
      <c r="D118" s="59"/>
      <c r="E118" s="50"/>
      <c r="F118" s="51">
        <f>F107+F117</f>
        <v>598</v>
      </c>
      <c r="G118" s="51">
        <f t="shared" ref="G118:J118" si="19">G107+G117</f>
        <v>16.07</v>
      </c>
      <c r="H118" s="51">
        <f t="shared" si="19"/>
        <v>20.57</v>
      </c>
      <c r="I118" s="51">
        <f t="shared" si="19"/>
        <v>84.65</v>
      </c>
      <c r="J118" s="51">
        <f t="shared" si="19"/>
        <v>604.70000000000005</v>
      </c>
      <c r="K118" s="51"/>
      <c r="L118" s="51">
        <f t="shared" ref="L118" si="20">L107+L117</f>
        <v>85</v>
      </c>
    </row>
    <row r="119" spans="1:12" x14ac:dyDescent="0.25">
      <c r="A119" s="52">
        <v>2</v>
      </c>
      <c r="B119" s="26">
        <v>2</v>
      </c>
      <c r="C119" s="18" t="s">
        <v>25</v>
      </c>
      <c r="D119" s="19" t="s">
        <v>26</v>
      </c>
      <c r="E119" s="79" t="s">
        <v>68</v>
      </c>
      <c r="F119" s="80">
        <v>100</v>
      </c>
      <c r="G119" s="83">
        <v>13.29</v>
      </c>
      <c r="H119" s="83">
        <v>30.69</v>
      </c>
      <c r="I119" s="83">
        <v>16.32</v>
      </c>
      <c r="J119" s="84">
        <v>391</v>
      </c>
      <c r="K119" s="65" t="s">
        <v>70</v>
      </c>
      <c r="L119" s="85">
        <v>39.619999999999997</v>
      </c>
    </row>
    <row r="120" spans="1:12" x14ac:dyDescent="0.25">
      <c r="A120" s="52"/>
      <c r="B120" s="26"/>
      <c r="C120" s="27"/>
      <c r="D120" s="28"/>
      <c r="E120" s="81" t="s">
        <v>59</v>
      </c>
      <c r="F120" s="82">
        <v>30</v>
      </c>
      <c r="G120" s="65">
        <v>0.3</v>
      </c>
      <c r="H120" s="65">
        <v>1.51</v>
      </c>
      <c r="I120" s="65">
        <v>1.84</v>
      </c>
      <c r="J120" s="72">
        <v>22</v>
      </c>
      <c r="K120" s="65" t="s">
        <v>60</v>
      </c>
      <c r="L120" s="76">
        <v>7.52</v>
      </c>
    </row>
    <row r="121" spans="1:12" x14ac:dyDescent="0.25">
      <c r="A121" s="52"/>
      <c r="B121" s="26"/>
      <c r="C121" s="27"/>
      <c r="D121" s="32" t="s">
        <v>29</v>
      </c>
      <c r="E121" s="65" t="s">
        <v>55</v>
      </c>
      <c r="F121" s="68">
        <v>150</v>
      </c>
      <c r="G121" s="65">
        <v>3.6</v>
      </c>
      <c r="H121" s="65">
        <v>6</v>
      </c>
      <c r="I121" s="65">
        <v>37</v>
      </c>
      <c r="J121" s="72">
        <v>221</v>
      </c>
      <c r="K121" s="81" t="s">
        <v>56</v>
      </c>
      <c r="L121" s="77">
        <v>12.57</v>
      </c>
    </row>
    <row r="122" spans="1:12" x14ac:dyDescent="0.25">
      <c r="A122" s="52"/>
      <c r="B122" s="26"/>
      <c r="C122" s="27"/>
      <c r="D122" s="32" t="s">
        <v>30</v>
      </c>
      <c r="E122" s="65" t="s">
        <v>50</v>
      </c>
      <c r="F122" s="68" t="s">
        <v>51</v>
      </c>
      <c r="G122" s="65">
        <v>0.2</v>
      </c>
      <c r="H122" s="65">
        <v>0.05</v>
      </c>
      <c r="I122" s="65">
        <v>15.01</v>
      </c>
      <c r="J122" s="72">
        <v>57</v>
      </c>
      <c r="K122" s="65" t="s">
        <v>71</v>
      </c>
      <c r="L122" s="77">
        <v>8.89</v>
      </c>
    </row>
    <row r="123" spans="1:12" x14ac:dyDescent="0.25">
      <c r="A123" s="52"/>
      <c r="B123" s="26"/>
      <c r="C123" s="27"/>
      <c r="D123" s="32" t="s">
        <v>32</v>
      </c>
      <c r="E123" s="81" t="s">
        <v>66</v>
      </c>
      <c r="F123" s="68">
        <v>20</v>
      </c>
      <c r="G123" s="65">
        <v>1.5</v>
      </c>
      <c r="H123" s="65">
        <v>0.59</v>
      </c>
      <c r="I123" s="65">
        <v>10.27</v>
      </c>
      <c r="J123" s="73">
        <v>53</v>
      </c>
      <c r="K123" s="65" t="s">
        <v>31</v>
      </c>
      <c r="L123" s="78">
        <v>4.3499999999999996</v>
      </c>
    </row>
    <row r="124" spans="1:12" x14ac:dyDescent="0.25">
      <c r="A124" s="52"/>
      <c r="B124" s="26"/>
      <c r="C124" s="27"/>
      <c r="D124" s="28"/>
      <c r="E124" s="65" t="s">
        <v>69</v>
      </c>
      <c r="F124" s="68">
        <v>134</v>
      </c>
      <c r="G124" s="65">
        <v>0.54</v>
      </c>
      <c r="H124" s="65">
        <v>0.4</v>
      </c>
      <c r="I124" s="65">
        <v>13.8</v>
      </c>
      <c r="J124" s="72">
        <v>65</v>
      </c>
      <c r="K124" s="65" t="s">
        <v>33</v>
      </c>
      <c r="L124" s="86">
        <v>12.05</v>
      </c>
    </row>
    <row r="125" spans="1:12" x14ac:dyDescent="0.25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25">
      <c r="A126" s="53"/>
      <c r="B126" s="39"/>
      <c r="C126" s="40"/>
      <c r="D126" s="41" t="s">
        <v>34</v>
      </c>
      <c r="E126" s="42"/>
      <c r="F126" s="43">
        <v>634</v>
      </c>
      <c r="G126" s="43">
        <f>SUM(G119:G125)</f>
        <v>19.43</v>
      </c>
      <c r="H126" s="43">
        <f>SUM(H119:H125)</f>
        <v>39.24</v>
      </c>
      <c r="I126" s="43">
        <f>SUM(I119:I125)</f>
        <v>94.24</v>
      </c>
      <c r="J126" s="43">
        <f>SUM(J119:J125)</f>
        <v>809</v>
      </c>
      <c r="K126" s="44"/>
      <c r="L126" s="43">
        <f>SUM(L119:L125)</f>
        <v>84.999999999999986</v>
      </c>
    </row>
    <row r="127" spans="1:12" x14ac:dyDescent="0.25">
      <c r="A127" s="46">
        <f>A119</f>
        <v>2</v>
      </c>
      <c r="B127" s="46">
        <f>B119</f>
        <v>2</v>
      </c>
      <c r="C127" s="47" t="s">
        <v>35</v>
      </c>
      <c r="D127" s="32" t="s">
        <v>36</v>
      </c>
      <c r="E127" s="29"/>
      <c r="F127" s="30"/>
      <c r="G127" s="30"/>
      <c r="H127" s="30"/>
      <c r="I127" s="30"/>
      <c r="J127" s="30"/>
      <c r="K127" s="31"/>
      <c r="L127" s="30"/>
    </row>
    <row r="128" spans="1:12" x14ac:dyDescent="0.25">
      <c r="A128" s="52"/>
      <c r="B128" s="26"/>
      <c r="C128" s="27"/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spans="1:12" x14ac:dyDescent="0.25">
      <c r="A129" s="52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spans="1:12" x14ac:dyDescent="0.25">
      <c r="A130" s="52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spans="1:12" x14ac:dyDescent="0.25">
      <c r="A131" s="52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spans="1:12" x14ac:dyDescent="0.25">
      <c r="A132" s="52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spans="1:12" x14ac:dyDescent="0.25">
      <c r="A133" s="52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spans="1:12" x14ac:dyDescent="0.25">
      <c r="A134" s="52"/>
      <c r="B134" s="26"/>
      <c r="C134" s="27"/>
      <c r="D134" s="28"/>
      <c r="E134" s="29"/>
      <c r="F134" s="30"/>
      <c r="G134" s="30"/>
      <c r="H134" s="30"/>
      <c r="I134" s="30"/>
      <c r="J134" s="30"/>
      <c r="K134" s="31"/>
      <c r="L134" s="30"/>
    </row>
    <row r="135" spans="1:12" x14ac:dyDescent="0.25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x14ac:dyDescent="0.25">
      <c r="A136" s="53"/>
      <c r="B136" s="39"/>
      <c r="C136" s="40"/>
      <c r="D136" s="41" t="s">
        <v>34</v>
      </c>
      <c r="E136" s="42"/>
      <c r="F136" s="43">
        <f>SUM(F127:F135)</f>
        <v>0</v>
      </c>
      <c r="G136" s="43">
        <f t="shared" ref="G136:L136" si="21">SUM(G127:G135)</f>
        <v>0</v>
      </c>
      <c r="H136" s="43">
        <f t="shared" si="21"/>
        <v>0</v>
      </c>
      <c r="I136" s="43">
        <f t="shared" si="21"/>
        <v>0</v>
      </c>
      <c r="J136" s="43">
        <f t="shared" si="21"/>
        <v>0</v>
      </c>
      <c r="K136" s="44"/>
      <c r="L136" s="43">
        <f t="shared" ref="L136" si="22">SUM(L127:L135)</f>
        <v>0</v>
      </c>
    </row>
    <row r="137" spans="1:12" ht="15.75" thickBot="1" x14ac:dyDescent="0.3">
      <c r="A137" s="54">
        <f>A119</f>
        <v>2</v>
      </c>
      <c r="B137" s="54">
        <f>B119</f>
        <v>2</v>
      </c>
      <c r="C137" s="58" t="s">
        <v>43</v>
      </c>
      <c r="D137" s="59"/>
      <c r="E137" s="50"/>
      <c r="F137" s="51">
        <f>F126+F136</f>
        <v>634</v>
      </c>
      <c r="G137" s="51">
        <f t="shared" ref="G137:L137" si="23">G126+G136</f>
        <v>19.43</v>
      </c>
      <c r="H137" s="51">
        <f t="shared" si="23"/>
        <v>39.24</v>
      </c>
      <c r="I137" s="51">
        <f t="shared" si="23"/>
        <v>94.24</v>
      </c>
      <c r="J137" s="51">
        <f t="shared" si="23"/>
        <v>809</v>
      </c>
      <c r="K137" s="51"/>
      <c r="L137" s="51">
        <f t="shared" ref="L137" si="24">L126+L136</f>
        <v>84.999999999999986</v>
      </c>
    </row>
    <row r="138" spans="1:12" x14ac:dyDescent="0.25">
      <c r="A138" s="16">
        <v>2</v>
      </c>
      <c r="B138" s="17">
        <v>3</v>
      </c>
      <c r="C138" s="18" t="s">
        <v>25</v>
      </c>
      <c r="D138" s="19" t="s">
        <v>26</v>
      </c>
      <c r="E138" s="79" t="s">
        <v>72</v>
      </c>
      <c r="F138" s="80">
        <v>100</v>
      </c>
      <c r="G138" s="83">
        <v>11.8</v>
      </c>
      <c r="H138" s="83">
        <v>28.51</v>
      </c>
      <c r="I138" s="83">
        <v>15.65</v>
      </c>
      <c r="J138" s="84">
        <v>362</v>
      </c>
      <c r="K138" s="65" t="s">
        <v>58</v>
      </c>
      <c r="L138" s="85">
        <v>40</v>
      </c>
    </row>
    <row r="139" spans="1:12" x14ac:dyDescent="0.25">
      <c r="A139" s="25"/>
      <c r="B139" s="26"/>
      <c r="C139" s="27"/>
      <c r="D139" s="28"/>
      <c r="E139" s="81" t="s">
        <v>59</v>
      </c>
      <c r="F139" s="82">
        <v>30</v>
      </c>
      <c r="G139" s="65">
        <v>0.84</v>
      </c>
      <c r="H139" s="65">
        <v>3.24</v>
      </c>
      <c r="I139" s="65">
        <v>2.34</v>
      </c>
      <c r="J139" s="72">
        <v>24</v>
      </c>
      <c r="K139" s="65" t="s">
        <v>76</v>
      </c>
      <c r="L139" s="76">
        <v>1.65</v>
      </c>
    </row>
    <row r="140" spans="1:12" x14ac:dyDescent="0.25">
      <c r="A140" s="25"/>
      <c r="B140" s="26"/>
      <c r="C140" s="27"/>
      <c r="D140" s="32" t="s">
        <v>29</v>
      </c>
      <c r="E140" s="81" t="s">
        <v>73</v>
      </c>
      <c r="F140" s="82">
        <v>19</v>
      </c>
      <c r="G140" s="65">
        <v>0.56999999999999995</v>
      </c>
      <c r="H140" s="65">
        <v>0</v>
      </c>
      <c r="I140" s="65">
        <v>1.1399999999999999</v>
      </c>
      <c r="J140" s="72">
        <v>6.8</v>
      </c>
      <c r="K140" s="65" t="s">
        <v>77</v>
      </c>
      <c r="L140" s="76">
        <v>6.89</v>
      </c>
    </row>
    <row r="141" spans="1:12" x14ac:dyDescent="0.25">
      <c r="A141" s="25"/>
      <c r="B141" s="26"/>
      <c r="C141" s="27"/>
      <c r="D141" s="32" t="s">
        <v>30</v>
      </c>
      <c r="E141" s="65" t="s">
        <v>48</v>
      </c>
      <c r="F141" s="68">
        <v>150</v>
      </c>
      <c r="G141" s="65">
        <v>4.0999999999999996</v>
      </c>
      <c r="H141" s="65">
        <v>10.8</v>
      </c>
      <c r="I141" s="65">
        <v>39.840000000000003</v>
      </c>
      <c r="J141" s="72">
        <v>232</v>
      </c>
      <c r="K141" s="65" t="s">
        <v>49</v>
      </c>
      <c r="L141" s="77">
        <v>12.57</v>
      </c>
    </row>
    <row r="142" spans="1:12" x14ac:dyDescent="0.25">
      <c r="A142" s="25"/>
      <c r="B142" s="26"/>
      <c r="C142" s="27"/>
      <c r="D142" s="32" t="s">
        <v>32</v>
      </c>
      <c r="E142" s="65" t="s">
        <v>74</v>
      </c>
      <c r="F142" s="68">
        <v>200</v>
      </c>
      <c r="G142" s="65">
        <v>0.4</v>
      </c>
      <c r="H142" s="65">
        <v>0</v>
      </c>
      <c r="I142" s="65">
        <v>23.6</v>
      </c>
      <c r="J142" s="72">
        <v>94</v>
      </c>
      <c r="K142" s="65" t="s">
        <v>78</v>
      </c>
      <c r="L142" s="77">
        <v>8.89</v>
      </c>
    </row>
    <row r="143" spans="1:12" x14ac:dyDescent="0.25">
      <c r="A143" s="25"/>
      <c r="B143" s="26"/>
      <c r="C143" s="27"/>
      <c r="D143" s="28"/>
      <c r="E143" s="81" t="s">
        <v>57</v>
      </c>
      <c r="F143" s="68">
        <v>27</v>
      </c>
      <c r="G143" s="65">
        <v>2.64</v>
      </c>
      <c r="H143" s="65">
        <v>0.46</v>
      </c>
      <c r="I143" s="65">
        <v>16.600000000000001</v>
      </c>
      <c r="J143" s="73">
        <v>55</v>
      </c>
      <c r="K143" s="65" t="s">
        <v>31</v>
      </c>
      <c r="L143" s="78">
        <v>2.95</v>
      </c>
    </row>
    <row r="144" spans="1:12" x14ac:dyDescent="0.25">
      <c r="A144" s="25"/>
      <c r="B144" s="26"/>
      <c r="C144" s="27"/>
      <c r="D144" s="28"/>
      <c r="E144" s="65" t="s">
        <v>75</v>
      </c>
      <c r="F144" s="68">
        <v>100</v>
      </c>
      <c r="G144" s="65">
        <v>0.4</v>
      </c>
      <c r="H144" s="65">
        <v>0.4</v>
      </c>
      <c r="I144" s="65">
        <v>9.8000000000000007</v>
      </c>
      <c r="J144" s="72">
        <v>47</v>
      </c>
      <c r="K144" s="65" t="s">
        <v>33</v>
      </c>
      <c r="L144" s="86">
        <v>12.05</v>
      </c>
    </row>
    <row r="145" spans="1:12" x14ac:dyDescent="0.25">
      <c r="A145" s="38"/>
      <c r="B145" s="39"/>
      <c r="C145" s="40"/>
      <c r="D145" s="41" t="s">
        <v>34</v>
      </c>
      <c r="E145" s="42"/>
      <c r="F145" s="43">
        <v>626</v>
      </c>
      <c r="G145" s="43">
        <f t="shared" ref="G145:L145" si="25">SUM(G138:G144)</f>
        <v>20.75</v>
      </c>
      <c r="H145" s="43">
        <f t="shared" si="25"/>
        <v>43.41</v>
      </c>
      <c r="I145" s="43">
        <f t="shared" si="25"/>
        <v>108.97000000000001</v>
      </c>
      <c r="J145" s="43">
        <f t="shared" si="25"/>
        <v>820.8</v>
      </c>
      <c r="K145" s="44"/>
      <c r="L145" s="43">
        <f t="shared" ref="L145" si="26">SUM(L138:L144)</f>
        <v>85</v>
      </c>
    </row>
    <row r="146" spans="1:12" x14ac:dyDescent="0.25">
      <c r="A146" s="45">
        <f>A138</f>
        <v>2</v>
      </c>
      <c r="B146" s="46">
        <f>B138</f>
        <v>3</v>
      </c>
      <c r="C146" s="47" t="s">
        <v>35</v>
      </c>
      <c r="D146" s="32" t="s">
        <v>36</v>
      </c>
      <c r="E146" s="29"/>
      <c r="F146" s="30"/>
      <c r="G146" s="30"/>
      <c r="H146" s="30"/>
      <c r="I146" s="30"/>
      <c r="J146" s="30"/>
      <c r="K146" s="31"/>
      <c r="L146" s="30"/>
    </row>
    <row r="147" spans="1:12" x14ac:dyDescent="0.25">
      <c r="A147" s="25"/>
      <c r="B147" s="26"/>
      <c r="C147" s="27"/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spans="1:12" x14ac:dyDescent="0.25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spans="1:12" x14ac:dyDescent="0.25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spans="1:12" x14ac:dyDescent="0.25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spans="1:12" x14ac:dyDescent="0.25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spans="1:12" x14ac:dyDescent="0.25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spans="1:12" x14ac:dyDescent="0.25">
      <c r="A153" s="25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0"/>
    </row>
    <row r="154" spans="1:12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x14ac:dyDescent="0.25">
      <c r="A155" s="38"/>
      <c r="B155" s="39"/>
      <c r="C155" s="40"/>
      <c r="D155" s="41" t="s">
        <v>34</v>
      </c>
      <c r="E155" s="42"/>
      <c r="F155" s="43">
        <f>SUM(F146:F154)</f>
        <v>0</v>
      </c>
      <c r="G155" s="43">
        <f t="shared" ref="G155:L155" si="27">SUM(G146:G154)</f>
        <v>0</v>
      </c>
      <c r="H155" s="43">
        <f t="shared" si="27"/>
        <v>0</v>
      </c>
      <c r="I155" s="43">
        <f t="shared" si="27"/>
        <v>0</v>
      </c>
      <c r="J155" s="43">
        <f t="shared" si="27"/>
        <v>0</v>
      </c>
      <c r="K155" s="44"/>
      <c r="L155" s="43">
        <f t="shared" ref="L155" si="28">SUM(L146:L154)</f>
        <v>0</v>
      </c>
    </row>
    <row r="156" spans="1:12" ht="15.75" thickBot="1" x14ac:dyDescent="0.3">
      <c r="A156" s="48">
        <f>A138</f>
        <v>2</v>
      </c>
      <c r="B156" s="49">
        <f>B138</f>
        <v>3</v>
      </c>
      <c r="C156" s="58" t="s">
        <v>43</v>
      </c>
      <c r="D156" s="59"/>
      <c r="E156" s="50"/>
      <c r="F156" s="51">
        <f>F145+F155</f>
        <v>626</v>
      </c>
      <c r="G156" s="51">
        <f t="shared" ref="G156:L156" si="29">G145+G155</f>
        <v>20.75</v>
      </c>
      <c r="H156" s="51">
        <f t="shared" si="29"/>
        <v>43.41</v>
      </c>
      <c r="I156" s="51">
        <f t="shared" si="29"/>
        <v>108.97000000000001</v>
      </c>
      <c r="J156" s="51">
        <f t="shared" si="29"/>
        <v>820.8</v>
      </c>
      <c r="K156" s="51"/>
      <c r="L156" s="51">
        <f t="shared" ref="L156" si="30">L145+L155</f>
        <v>85</v>
      </c>
    </row>
    <row r="157" spans="1:12" x14ac:dyDescent="0.25">
      <c r="A157" s="16">
        <v>2</v>
      </c>
      <c r="B157" s="17">
        <v>4</v>
      </c>
      <c r="C157" s="18" t="s">
        <v>25</v>
      </c>
      <c r="D157" s="19" t="s">
        <v>26</v>
      </c>
      <c r="E157" s="65" t="s">
        <v>79</v>
      </c>
      <c r="F157" s="68">
        <v>140</v>
      </c>
      <c r="G157" s="65">
        <v>24.4</v>
      </c>
      <c r="H157" s="65">
        <v>21.64</v>
      </c>
      <c r="I157" s="65">
        <v>23</v>
      </c>
      <c r="J157" s="72">
        <v>385</v>
      </c>
      <c r="K157" s="88" t="s">
        <v>82</v>
      </c>
      <c r="L157" s="75">
        <v>63.96</v>
      </c>
    </row>
    <row r="158" spans="1:12" x14ac:dyDescent="0.25">
      <c r="A158" s="25"/>
      <c r="B158" s="26"/>
      <c r="C158" s="27"/>
      <c r="D158" s="28"/>
      <c r="E158" s="65" t="s">
        <v>80</v>
      </c>
      <c r="F158" s="87">
        <v>40</v>
      </c>
      <c r="G158" s="65">
        <v>0.02</v>
      </c>
      <c r="H158" s="65">
        <v>8.0000000000000002E-3</v>
      </c>
      <c r="I158" s="65">
        <v>5.0599999999999996</v>
      </c>
      <c r="J158" s="72">
        <v>20</v>
      </c>
      <c r="K158" s="65" t="s">
        <v>44</v>
      </c>
      <c r="L158" s="76">
        <v>3.01</v>
      </c>
    </row>
    <row r="159" spans="1:12" x14ac:dyDescent="0.25">
      <c r="A159" s="25"/>
      <c r="B159" s="26"/>
      <c r="C159" s="27"/>
      <c r="D159" s="32" t="s">
        <v>29</v>
      </c>
      <c r="E159" s="65" t="s">
        <v>50</v>
      </c>
      <c r="F159" s="68" t="s">
        <v>51</v>
      </c>
      <c r="G159" s="65">
        <v>0.2</v>
      </c>
      <c r="H159" s="65">
        <v>0.05</v>
      </c>
      <c r="I159" s="65">
        <v>15.01</v>
      </c>
      <c r="J159" s="72">
        <v>57</v>
      </c>
      <c r="K159" s="65" t="s">
        <v>52</v>
      </c>
      <c r="L159" s="77">
        <v>2.6</v>
      </c>
    </row>
    <row r="160" spans="1:12" x14ac:dyDescent="0.25">
      <c r="A160" s="25"/>
      <c r="B160" s="26"/>
      <c r="C160" s="27"/>
      <c r="D160" s="32" t="s">
        <v>30</v>
      </c>
      <c r="E160" s="65" t="s">
        <v>66</v>
      </c>
      <c r="F160" s="68">
        <v>26</v>
      </c>
      <c r="G160" s="65">
        <v>1.88</v>
      </c>
      <c r="H160" s="65">
        <v>0.74</v>
      </c>
      <c r="I160" s="65">
        <v>12.83</v>
      </c>
      <c r="J160" s="72">
        <v>68</v>
      </c>
      <c r="K160" s="65" t="s">
        <v>31</v>
      </c>
      <c r="L160" s="78">
        <v>3.38</v>
      </c>
    </row>
    <row r="161" spans="1:12" x14ac:dyDescent="0.25">
      <c r="A161" s="25"/>
      <c r="B161" s="26"/>
      <c r="C161" s="27"/>
      <c r="D161" s="32" t="s">
        <v>32</v>
      </c>
      <c r="E161" s="65" t="s">
        <v>81</v>
      </c>
      <c r="F161" s="68">
        <v>100</v>
      </c>
      <c r="G161" s="65">
        <v>0.4</v>
      </c>
      <c r="H161" s="65">
        <v>0.4</v>
      </c>
      <c r="I161" s="65">
        <v>9.8000000000000007</v>
      </c>
      <c r="J161" s="72">
        <v>47</v>
      </c>
      <c r="K161" s="65" t="s">
        <v>33</v>
      </c>
      <c r="L161" s="86">
        <v>12.05</v>
      </c>
    </row>
    <row r="162" spans="1:12" x14ac:dyDescent="0.25">
      <c r="A162" s="25"/>
      <c r="B162" s="26"/>
      <c r="C162" s="27"/>
      <c r="D162" s="28"/>
      <c r="E162" s="20"/>
      <c r="F162" s="21"/>
      <c r="G162" s="22"/>
      <c r="H162" s="22"/>
      <c r="I162" s="22"/>
      <c r="J162" s="23"/>
      <c r="K162" s="20"/>
      <c r="L162" s="24"/>
    </row>
    <row r="163" spans="1:12" x14ac:dyDescent="0.2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spans="1:12" x14ac:dyDescent="0.25">
      <c r="A164" s="38"/>
      <c r="B164" s="39"/>
      <c r="C164" s="40"/>
      <c r="D164" s="41" t="s">
        <v>34</v>
      </c>
      <c r="E164" s="42"/>
      <c r="F164" s="43">
        <v>506</v>
      </c>
      <c r="G164" s="43">
        <f>SUM(G157:G162)</f>
        <v>26.899999999999995</v>
      </c>
      <c r="H164" s="43">
        <f>SUM(H157:H162)</f>
        <v>22.837999999999997</v>
      </c>
      <c r="I164" s="43">
        <f>SUM(I157:I162)</f>
        <v>65.7</v>
      </c>
      <c r="J164" s="43">
        <f>SUM(J157:J162)</f>
        <v>577</v>
      </c>
      <c r="K164" s="44"/>
      <c r="L164" s="43">
        <f>SUM(L157:L162)</f>
        <v>84.999999999999986</v>
      </c>
    </row>
    <row r="165" spans="1:12" x14ac:dyDescent="0.25">
      <c r="A165" s="45">
        <f>A157</f>
        <v>2</v>
      </c>
      <c r="B165" s="46">
        <f>B157</f>
        <v>4</v>
      </c>
      <c r="C165" s="47" t="s">
        <v>35</v>
      </c>
      <c r="D165" s="32" t="s">
        <v>36</v>
      </c>
      <c r="E165" s="29"/>
      <c r="F165" s="30"/>
      <c r="G165" s="30"/>
      <c r="H165" s="30"/>
      <c r="I165" s="30"/>
      <c r="J165" s="30"/>
      <c r="K165" s="31"/>
      <c r="L165" s="30"/>
    </row>
    <row r="166" spans="1:12" x14ac:dyDescent="0.25">
      <c r="A166" s="25"/>
      <c r="B166" s="26"/>
      <c r="C166" s="27"/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spans="1:12" x14ac:dyDescent="0.25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spans="1:12" x14ac:dyDescent="0.25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spans="1:12" x14ac:dyDescent="0.25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spans="1:12" x14ac:dyDescent="0.25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spans="1:12" x14ac:dyDescent="0.25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spans="1:12" x14ac:dyDescent="0.25">
      <c r="A172" s="25"/>
      <c r="B172" s="26"/>
      <c r="C172" s="27"/>
      <c r="D172" s="28"/>
      <c r="E172" s="29"/>
      <c r="F172" s="30"/>
      <c r="G172" s="30"/>
      <c r="H172" s="30"/>
      <c r="I172" s="30"/>
      <c r="J172" s="30"/>
      <c r="K172" s="31"/>
      <c r="L172" s="30"/>
    </row>
    <row r="173" spans="1:12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x14ac:dyDescent="0.25">
      <c r="A174" s="38"/>
      <c r="B174" s="39"/>
      <c r="C174" s="40"/>
      <c r="D174" s="41" t="s">
        <v>34</v>
      </c>
      <c r="E174" s="42"/>
      <c r="F174" s="43">
        <f>SUM(F165:F173)</f>
        <v>0</v>
      </c>
      <c r="G174" s="43">
        <f t="shared" ref="G174:L174" si="31">SUM(G165:G173)</f>
        <v>0</v>
      </c>
      <c r="H174" s="43">
        <f t="shared" si="31"/>
        <v>0</v>
      </c>
      <c r="I174" s="43">
        <f t="shared" si="31"/>
        <v>0</v>
      </c>
      <c r="J174" s="43">
        <f t="shared" si="31"/>
        <v>0</v>
      </c>
      <c r="K174" s="44"/>
      <c r="L174" s="43">
        <f t="shared" ref="L174" si="32">SUM(L165:L173)</f>
        <v>0</v>
      </c>
    </row>
    <row r="175" spans="1:12" ht="15.75" thickBot="1" x14ac:dyDescent="0.3">
      <c r="A175" s="48">
        <f>A157</f>
        <v>2</v>
      </c>
      <c r="B175" s="49">
        <f>B157</f>
        <v>4</v>
      </c>
      <c r="C175" s="58" t="s">
        <v>43</v>
      </c>
      <c r="D175" s="59"/>
      <c r="E175" s="50"/>
      <c r="F175" s="51">
        <f>F164+F174</f>
        <v>506</v>
      </c>
      <c r="G175" s="51">
        <f t="shared" ref="G175:L175" si="33">G164+G174</f>
        <v>26.899999999999995</v>
      </c>
      <c r="H175" s="51">
        <f t="shared" si="33"/>
        <v>22.837999999999997</v>
      </c>
      <c r="I175" s="51">
        <f t="shared" si="33"/>
        <v>65.7</v>
      </c>
      <c r="J175" s="51">
        <f t="shared" si="33"/>
        <v>577</v>
      </c>
      <c r="K175" s="51"/>
      <c r="L175" s="51">
        <f t="shared" ref="L175" si="34">L164+L174</f>
        <v>84.999999999999986</v>
      </c>
    </row>
    <row r="176" spans="1:12" x14ac:dyDescent="0.25">
      <c r="A176" s="16">
        <v>2</v>
      </c>
      <c r="B176" s="17">
        <v>5</v>
      </c>
      <c r="C176" s="18" t="s">
        <v>25</v>
      </c>
      <c r="D176" s="19" t="s">
        <v>26</v>
      </c>
      <c r="E176" s="65" t="s">
        <v>83</v>
      </c>
      <c r="F176" s="68" t="s">
        <v>84</v>
      </c>
      <c r="G176" s="65">
        <v>10.85</v>
      </c>
      <c r="H176" s="65">
        <v>24.5</v>
      </c>
      <c r="I176" s="65">
        <v>37.840000000000003</v>
      </c>
      <c r="J176" s="72">
        <v>406</v>
      </c>
      <c r="K176" s="65" t="s">
        <v>86</v>
      </c>
      <c r="L176" s="75">
        <v>59.44</v>
      </c>
    </row>
    <row r="177" spans="1:12" x14ac:dyDescent="0.25">
      <c r="A177" s="25"/>
      <c r="B177" s="26"/>
      <c r="C177" s="27"/>
      <c r="D177" s="28"/>
      <c r="E177" s="65" t="s">
        <v>45</v>
      </c>
      <c r="F177" s="68" t="s">
        <v>46</v>
      </c>
      <c r="G177" s="65">
        <v>0.26</v>
      </c>
      <c r="H177" s="65">
        <v>0.05</v>
      </c>
      <c r="I177" s="65">
        <v>15.22</v>
      </c>
      <c r="J177" s="72">
        <v>59</v>
      </c>
      <c r="K177" s="65" t="s">
        <v>47</v>
      </c>
      <c r="L177" s="77">
        <v>3.7</v>
      </c>
    </row>
    <row r="178" spans="1:12" x14ac:dyDescent="0.25">
      <c r="A178" s="25"/>
      <c r="B178" s="26"/>
      <c r="C178" s="27"/>
      <c r="D178" s="32" t="s">
        <v>29</v>
      </c>
      <c r="E178" s="81" t="s">
        <v>57</v>
      </c>
      <c r="F178" s="68">
        <v>28</v>
      </c>
      <c r="G178" s="65">
        <v>1.85</v>
      </c>
      <c r="H178" s="65">
        <v>0.32</v>
      </c>
      <c r="I178" s="65">
        <v>11.63</v>
      </c>
      <c r="J178" s="73">
        <v>57</v>
      </c>
      <c r="K178" s="65" t="s">
        <v>31</v>
      </c>
      <c r="L178" s="78">
        <v>2.95</v>
      </c>
    </row>
    <row r="179" spans="1:12" x14ac:dyDescent="0.25">
      <c r="A179" s="25"/>
      <c r="B179" s="26"/>
      <c r="C179" s="27"/>
      <c r="D179" s="32" t="s">
        <v>30</v>
      </c>
      <c r="E179" s="65" t="s">
        <v>75</v>
      </c>
      <c r="F179" s="68">
        <v>100</v>
      </c>
      <c r="G179" s="65">
        <v>0.4</v>
      </c>
      <c r="H179" s="65">
        <v>0.4</v>
      </c>
      <c r="I179" s="65">
        <v>9.8000000000000007</v>
      </c>
      <c r="J179" s="72">
        <v>47</v>
      </c>
      <c r="K179" s="65" t="s">
        <v>33</v>
      </c>
      <c r="L179" s="86">
        <v>12.05</v>
      </c>
    </row>
    <row r="180" spans="1:12" x14ac:dyDescent="0.25">
      <c r="A180" s="25"/>
      <c r="B180" s="26"/>
      <c r="C180" s="27"/>
      <c r="D180" s="32" t="s">
        <v>32</v>
      </c>
      <c r="E180" s="65" t="s">
        <v>85</v>
      </c>
      <c r="F180" s="68">
        <v>22</v>
      </c>
      <c r="G180" s="65">
        <v>1.92</v>
      </c>
      <c r="H180" s="65">
        <v>10.199999999999999</v>
      </c>
      <c r="I180" s="65">
        <v>18</v>
      </c>
      <c r="J180" s="89">
        <v>125</v>
      </c>
      <c r="K180" s="65" t="s">
        <v>87</v>
      </c>
      <c r="L180" s="68">
        <v>6.86</v>
      </c>
    </row>
    <row r="181" spans="1:12" x14ac:dyDescent="0.25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0"/>
    </row>
    <row r="182" spans="1:12" x14ac:dyDescent="0.25">
      <c r="A182" s="25"/>
      <c r="B182" s="26"/>
      <c r="C182" s="27"/>
      <c r="D182" s="28"/>
      <c r="E182" s="42"/>
      <c r="F182" s="43">
        <v>541</v>
      </c>
      <c r="G182" s="43">
        <f>SUM(G176:G181)</f>
        <v>15.28</v>
      </c>
      <c r="H182" s="43">
        <f>SUM(H176:H181)</f>
        <v>35.47</v>
      </c>
      <c r="I182" s="43">
        <f>SUM(I176:I181)</f>
        <v>92.49</v>
      </c>
      <c r="J182" s="43">
        <f>SUM(J176:J181)</f>
        <v>694</v>
      </c>
      <c r="K182" s="44"/>
      <c r="L182" s="43">
        <f>SUM(L176:L181)</f>
        <v>85</v>
      </c>
    </row>
    <row r="183" spans="1:12" x14ac:dyDescent="0.25">
      <c r="A183" s="38"/>
      <c r="B183" s="39"/>
      <c r="C183" s="40"/>
      <c r="D183" s="41" t="s">
        <v>34</v>
      </c>
      <c r="E183" s="42"/>
      <c r="F183" s="43">
        <v>500</v>
      </c>
      <c r="G183" s="43">
        <f t="shared" ref="G183:J183" si="35">SUM(G176:G182)</f>
        <v>30.56</v>
      </c>
      <c r="H183" s="43">
        <f t="shared" si="35"/>
        <v>70.94</v>
      </c>
      <c r="I183" s="43">
        <f t="shared" si="35"/>
        <v>184.98</v>
      </c>
      <c r="J183" s="43">
        <f t="shared" si="35"/>
        <v>1388</v>
      </c>
      <c r="K183" s="44"/>
      <c r="L183" s="43">
        <f t="shared" ref="L183" si="36">SUM(L176:L182)</f>
        <v>170</v>
      </c>
    </row>
    <row r="184" spans="1:12" x14ac:dyDescent="0.25">
      <c r="A184" s="45">
        <f>A176</f>
        <v>2</v>
      </c>
      <c r="B184" s="46">
        <f>B176</f>
        <v>5</v>
      </c>
      <c r="C184" s="47" t="s">
        <v>35</v>
      </c>
      <c r="D184" s="32" t="s">
        <v>36</v>
      </c>
      <c r="E184" s="29"/>
      <c r="F184" s="30"/>
      <c r="G184" s="30"/>
      <c r="H184" s="30"/>
      <c r="I184" s="30"/>
      <c r="J184" s="30"/>
      <c r="K184" s="31"/>
      <c r="L184" s="30"/>
    </row>
    <row r="185" spans="1:12" x14ac:dyDescent="0.25">
      <c r="A185" s="25"/>
      <c r="B185" s="26"/>
      <c r="C185" s="27"/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spans="1:12" x14ac:dyDescent="0.25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spans="1:12" x14ac:dyDescent="0.25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spans="1:12" x14ac:dyDescent="0.25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spans="1:12" x14ac:dyDescent="0.25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spans="1:12" x14ac:dyDescent="0.25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spans="1:12" x14ac:dyDescent="0.25">
      <c r="A191" s="25"/>
      <c r="B191" s="26"/>
      <c r="C191" s="27"/>
      <c r="D191" s="28"/>
      <c r="E191" s="29"/>
      <c r="F191" s="30"/>
      <c r="G191" s="30"/>
      <c r="H191" s="30"/>
      <c r="I191" s="30"/>
      <c r="J191" s="30"/>
      <c r="K191" s="31"/>
      <c r="L191" s="30"/>
    </row>
    <row r="192" spans="1:12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x14ac:dyDescent="0.25">
      <c r="A193" s="38"/>
      <c r="B193" s="39"/>
      <c r="C193" s="40"/>
      <c r="D193" s="41" t="s">
        <v>34</v>
      </c>
      <c r="E193" s="42"/>
      <c r="F193" s="43">
        <f>SUM(F184:F192)</f>
        <v>0</v>
      </c>
      <c r="G193" s="43">
        <f t="shared" ref="G193:J193" si="37">SUM(G184:G192)</f>
        <v>0</v>
      </c>
      <c r="H193" s="43">
        <f t="shared" si="37"/>
        <v>0</v>
      </c>
      <c r="I193" s="43">
        <f t="shared" si="37"/>
        <v>0</v>
      </c>
      <c r="J193" s="43">
        <f t="shared" si="37"/>
        <v>0</v>
      </c>
      <c r="K193" s="44"/>
      <c r="L193" s="43">
        <f t="shared" ref="L193" si="38">SUM(L184:L192)</f>
        <v>0</v>
      </c>
    </row>
    <row r="194" spans="1:12" ht="15.75" thickBot="1" x14ac:dyDescent="0.3">
      <c r="A194" s="48">
        <f>A176</f>
        <v>2</v>
      </c>
      <c r="B194" s="49">
        <f>B176</f>
        <v>5</v>
      </c>
      <c r="C194" s="58" t="s">
        <v>43</v>
      </c>
      <c r="D194" s="59"/>
      <c r="E194" s="50"/>
      <c r="F194" s="51">
        <f>F183+F193</f>
        <v>500</v>
      </c>
      <c r="G194" s="51">
        <f t="shared" ref="G194:L194" si="39">G183+G193</f>
        <v>30.56</v>
      </c>
      <c r="H194" s="51">
        <f t="shared" si="39"/>
        <v>70.94</v>
      </c>
      <c r="I194" s="51">
        <f t="shared" si="39"/>
        <v>184.98</v>
      </c>
      <c r="J194" s="51">
        <f t="shared" si="39"/>
        <v>1388</v>
      </c>
      <c r="K194" s="51"/>
      <c r="L194" s="51">
        <f t="shared" si="39"/>
        <v>170</v>
      </c>
    </row>
    <row r="195" spans="1:12" ht="15.75" thickBot="1" x14ac:dyDescent="0.3">
      <c r="A195" s="55"/>
      <c r="B195" s="56"/>
      <c r="C195" s="60" t="s">
        <v>62</v>
      </c>
      <c r="D195" s="60"/>
      <c r="E195" s="60"/>
      <c r="F195" s="57">
        <f>(F24+F43+F62+F81+F99+F118+F137+F156+F175+F194)/(IF(F24=0,0,1)+IF(F43=0,0,1)+IF(F62=0,0,1)+IF(F81=0,0,1)+IF(F99=0,0,1)+IF(F118=0,0,1)+IF(F137=0,0,1)+IF(F156=0,0,1)+IF(F175=0,0,1)+IF(F194=0,0,1))</f>
        <v>574.9</v>
      </c>
      <c r="G195" s="57">
        <f>(G24+G43+G62+G81+G99+G118+G137+G156+G175+G194)/(IF(G24=0,0,1)+IF(G43=0,0,1)+IF(G62=0,0,1)+IF(G81=0,0,1)+IF(G99=0,0,1)+IF(G118=0,0,1)+IF(G137=0,0,1)+IF(G156=0,0,1)+IF(G175=0,0,1)+IF(G194=0,0,1))</f>
        <v>21.478999999999999</v>
      </c>
      <c r="H195" s="57">
        <f>(H24+H43+H62+H81+H99+H118+H137+H156+H175+H194)/(IF(H24=0,0,1)+IF(H43=0,0,1)+IF(H62=0,0,1)+IF(H81=0,0,1)+IF(H99=0,0,1)+IF(H118=0,0,1)+IF(H137=0,0,1)+IF(H156=0,0,1)+IF(H175=0,0,1)+IF(H194=0,0,1))</f>
        <v>31.711599999999997</v>
      </c>
      <c r="I195" s="57">
        <f>(I24+I43+I62+I81+I99+I118+I137+I156+I175+I194)/(IF(I24=0,0,1)+IF(I43=0,0,1)+IF(I62=0,0,1)+IF(I81=0,0,1)+IF(I99=0,0,1)+IF(I118=0,0,1)+IF(I137=0,0,1)+IF(I156=0,0,1)+IF(I175=0,0,1)+IF(I194=0,0,1))</f>
        <v>102.66200000000001</v>
      </c>
      <c r="J195" s="57">
        <f>(J24+J43+J62+J81+J99+J118+J137+J156+J175+J194)/(IF(J24=0,0,1)+IF(J43=0,0,1)+IF(J62=0,0,1)+IF(J81=0,0,1)+IF(J99=0,0,1)+IF(J118=0,0,1)+IF(J137=0,0,1)+IF(J156=0,0,1)+IF(J175=0,0,1)+IF(J194=0,0,1))</f>
        <v>754.25</v>
      </c>
      <c r="K195" s="57"/>
      <c r="L195" s="57">
        <f>(L24+L43+L62+L81+L99+L118+L137+L156+L175+L194)/(IF(L24=0,0,1)+IF(L43=0,0,1)+IF(L62=0,0,1)+IF(L81=0,0,1)+IF(L99=0,0,1)+IF(L118=0,0,1)+IF(L137=0,0,1)+IF(L156=0,0,1)+IF(L175=0,0,1)+IF(L194=0,0,1))</f>
        <v>93.5</v>
      </c>
    </row>
  </sheetData>
  <mergeCells count="16">
    <mergeCell ref="F63:F64"/>
    <mergeCell ref="K63:K64"/>
    <mergeCell ref="C62:D62"/>
    <mergeCell ref="C1:E1"/>
    <mergeCell ref="H1:K1"/>
    <mergeCell ref="H2:K2"/>
    <mergeCell ref="C24:D24"/>
    <mergeCell ref="C43:D43"/>
    <mergeCell ref="C194:D194"/>
    <mergeCell ref="C195:E195"/>
    <mergeCell ref="C81:D81"/>
    <mergeCell ref="C99:D99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2024-11-21T09:39:49Z</dcterms:modified>
</cp:coreProperties>
</file>